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SW Rent vs Buy" sheetId="15" r:id="rId1"/>
  </sheets>
  <calcPr calcId="125725"/>
</workbook>
</file>

<file path=xl/calcChain.xml><?xml version="1.0" encoding="utf-8"?>
<calcChain xmlns="http://schemas.openxmlformats.org/spreadsheetml/2006/main">
  <c r="D2" i="15"/>
  <c r="C11" s="1"/>
  <c r="C12"/>
  <c r="G17" s="1"/>
  <c r="D18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205" s="1"/>
  <c r="D206" s="1"/>
  <c r="D207" s="1"/>
  <c r="D208" s="1"/>
  <c r="D209" s="1"/>
  <c r="D210" s="1"/>
  <c r="D211" s="1"/>
  <c r="D212" s="1"/>
  <c r="D213" s="1"/>
  <c r="D214" s="1"/>
  <c r="D215" s="1"/>
  <c r="D216" s="1"/>
  <c r="D217" s="1"/>
  <c r="D218" s="1"/>
  <c r="D219" s="1"/>
  <c r="D220" s="1"/>
  <c r="D221" s="1"/>
  <c r="D222" s="1"/>
  <c r="D223" s="1"/>
  <c r="D224" s="1"/>
  <c r="D225" s="1"/>
  <c r="D226" s="1"/>
  <c r="D227" s="1"/>
  <c r="D228" s="1"/>
  <c r="D229" s="1"/>
  <c r="D230" s="1"/>
  <c r="D231" s="1"/>
  <c r="D232" s="1"/>
  <c r="D233" s="1"/>
  <c r="D234" s="1"/>
  <c r="D235" s="1"/>
  <c r="D236" s="1"/>
  <c r="D237" s="1"/>
  <c r="D238" s="1"/>
  <c r="D239" s="1"/>
  <c r="D240" s="1"/>
  <c r="D241" s="1"/>
  <c r="D242" s="1"/>
  <c r="D243" s="1"/>
  <c r="D244" s="1"/>
  <c r="D245" s="1"/>
  <c r="D246" s="1"/>
  <c r="D247" s="1"/>
  <c r="D248" s="1"/>
  <c r="D249" s="1"/>
  <c r="D250" s="1"/>
  <c r="D251" s="1"/>
  <c r="D252" s="1"/>
  <c r="D253" s="1"/>
  <c r="D254" s="1"/>
  <c r="D255" s="1"/>
  <c r="D256" s="1"/>
  <c r="D257" s="1"/>
  <c r="D9"/>
  <c r="H17" l="1"/>
  <c r="G18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B17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F257" s="1"/>
  <c r="J16"/>
  <c r="L16" s="1"/>
  <c r="M16" s="1"/>
  <c r="D10"/>
  <c r="F17" l="1"/>
  <c r="L17" s="1"/>
  <c r="H18"/>
  <c r="H19" s="1"/>
  <c r="H20" s="1"/>
  <c r="H21" s="1"/>
  <c r="F18"/>
  <c r="L18" l="1"/>
  <c r="M17"/>
  <c r="F19"/>
  <c r="L19" s="1"/>
  <c r="F20"/>
  <c r="L20" s="1"/>
  <c r="H22"/>
  <c r="F21"/>
  <c r="L21" s="1"/>
  <c r="M18" l="1"/>
  <c r="M19" s="1"/>
  <c r="M20" s="1"/>
  <c r="M21" s="1"/>
  <c r="H23"/>
  <c r="F22"/>
  <c r="L22" s="1"/>
  <c r="M22" l="1"/>
  <c r="H24"/>
  <c r="F23"/>
  <c r="L23" s="1"/>
  <c r="M23" l="1"/>
  <c r="H25"/>
  <c r="F24"/>
  <c r="L24" s="1"/>
  <c r="M24" l="1"/>
  <c r="F25"/>
  <c r="L25" s="1"/>
  <c r="H26"/>
  <c r="M25" l="1"/>
  <c r="H27"/>
  <c r="F26"/>
  <c r="L26" s="1"/>
  <c r="M26" l="1"/>
  <c r="F27"/>
  <c r="L27" s="1"/>
  <c r="H28"/>
  <c r="M27" l="1"/>
  <c r="F28"/>
  <c r="L28" s="1"/>
  <c r="H29"/>
  <c r="M28" l="1"/>
  <c r="F29"/>
  <c r="L29" s="1"/>
  <c r="H30"/>
  <c r="M29" l="1"/>
  <c r="H31"/>
  <c r="F30"/>
  <c r="L30" s="1"/>
  <c r="M30" l="1"/>
  <c r="F31"/>
  <c r="L31" s="1"/>
  <c r="H32"/>
  <c r="M31" l="1"/>
  <c r="H33"/>
  <c r="F32"/>
  <c r="L32" s="1"/>
  <c r="M32" l="1"/>
  <c r="F33"/>
  <c r="L33" s="1"/>
  <c r="H34"/>
  <c r="M33" l="1"/>
  <c r="F34"/>
  <c r="L34" s="1"/>
  <c r="H35"/>
  <c r="M34" l="1"/>
  <c r="F35"/>
  <c r="L35" s="1"/>
  <c r="H36"/>
  <c r="M35" l="1"/>
  <c r="H37"/>
  <c r="F36"/>
  <c r="L36" s="1"/>
  <c r="M36" l="1"/>
  <c r="F37"/>
  <c r="L37" s="1"/>
  <c r="H38"/>
  <c r="M37" l="1"/>
  <c r="F38"/>
  <c r="L38" s="1"/>
  <c r="H39"/>
  <c r="M38" l="1"/>
  <c r="F39"/>
  <c r="L39" s="1"/>
  <c r="H40"/>
  <c r="M39" l="1"/>
  <c r="H41"/>
  <c r="F40"/>
  <c r="L40" s="1"/>
  <c r="M40" l="1"/>
  <c r="H42"/>
  <c r="F41"/>
  <c r="L41" s="1"/>
  <c r="M41" l="1"/>
  <c r="F42"/>
  <c r="L42" s="1"/>
  <c r="H43"/>
  <c r="M42" l="1"/>
  <c r="F43"/>
  <c r="L43" s="1"/>
  <c r="H44"/>
  <c r="M43" l="1"/>
  <c r="H45"/>
  <c r="F44"/>
  <c r="L44" s="1"/>
  <c r="M44" l="1"/>
  <c r="H46"/>
  <c r="F45"/>
  <c r="L45" s="1"/>
  <c r="M45" l="1"/>
  <c r="F46"/>
  <c r="L46" s="1"/>
  <c r="H47"/>
  <c r="M46" l="1"/>
  <c r="F47"/>
  <c r="L47" s="1"/>
  <c r="H48"/>
  <c r="M47" l="1"/>
  <c r="H49"/>
  <c r="F48"/>
  <c r="L48" s="1"/>
  <c r="M48" l="1"/>
  <c r="F49"/>
  <c r="L49" s="1"/>
  <c r="H50"/>
  <c r="M49" l="1"/>
  <c r="H51"/>
  <c r="F50"/>
  <c r="L50" s="1"/>
  <c r="M50" s="1"/>
  <c r="H52" l="1"/>
  <c r="F51"/>
  <c r="L51" s="1"/>
  <c r="M51" s="1"/>
  <c r="H53" l="1"/>
  <c r="F52"/>
  <c r="L52" s="1"/>
  <c r="M52" s="1"/>
  <c r="H54" l="1"/>
  <c r="F53"/>
  <c r="L53" s="1"/>
  <c r="M53" s="1"/>
  <c r="F54" l="1"/>
  <c r="L54"/>
  <c r="M54" s="1"/>
  <c r="H55"/>
  <c r="F55" l="1"/>
  <c r="L55" s="1"/>
  <c r="M55" s="1"/>
  <c r="H56"/>
  <c r="H57" l="1"/>
  <c r="F56"/>
  <c r="L56" s="1"/>
  <c r="M56" s="1"/>
  <c r="F57" l="1"/>
  <c r="L57"/>
  <c r="M57" s="1"/>
  <c r="H58"/>
  <c r="F58" l="1"/>
  <c r="L58"/>
  <c r="M58" s="1"/>
  <c r="H59"/>
  <c r="F59" l="1"/>
  <c r="L59" s="1"/>
  <c r="M59" s="1"/>
  <c r="H60"/>
  <c r="H61" l="1"/>
  <c r="F60"/>
  <c r="L60" s="1"/>
  <c r="M60" s="1"/>
  <c r="F61" l="1"/>
  <c r="L61" s="1"/>
  <c r="M61" s="1"/>
  <c r="H62"/>
  <c r="F62" l="1"/>
  <c r="L62" s="1"/>
  <c r="M62" s="1"/>
  <c r="H63"/>
  <c r="F63" l="1"/>
  <c r="L63" s="1"/>
  <c r="M63" s="1"/>
  <c r="H64"/>
  <c r="H65" l="1"/>
  <c r="F64"/>
  <c r="L64" s="1"/>
  <c r="M64" s="1"/>
  <c r="F65" l="1"/>
  <c r="L65" s="1"/>
  <c r="M65" s="1"/>
  <c r="H66"/>
  <c r="F66" l="1"/>
  <c r="L66" s="1"/>
  <c r="M66" s="1"/>
  <c r="H67"/>
  <c r="F67" l="1"/>
  <c r="L67" s="1"/>
  <c r="M67" s="1"/>
  <c r="H68"/>
  <c r="H69" l="1"/>
  <c r="F68"/>
  <c r="L68" s="1"/>
  <c r="M68" s="1"/>
  <c r="H70" l="1"/>
  <c r="F69"/>
  <c r="L69" s="1"/>
  <c r="M69" s="1"/>
  <c r="H71" l="1"/>
  <c r="F70"/>
  <c r="L70" s="1"/>
  <c r="M70" s="1"/>
  <c r="F71" l="1"/>
  <c r="L71" s="1"/>
  <c r="M71" s="1"/>
  <c r="H72"/>
  <c r="H73" l="1"/>
  <c r="F72"/>
  <c r="L72" s="1"/>
  <c r="M72" s="1"/>
  <c r="H74" l="1"/>
  <c r="F73"/>
  <c r="L73" s="1"/>
  <c r="M73" s="1"/>
  <c r="F74" l="1"/>
  <c r="L74" s="1"/>
  <c r="M74" s="1"/>
  <c r="H75"/>
  <c r="F75" l="1"/>
  <c r="L75" s="1"/>
  <c r="M75" s="1"/>
  <c r="H76"/>
  <c r="H77" l="1"/>
  <c r="F76"/>
  <c r="L76" s="1"/>
  <c r="M76" s="1"/>
  <c r="H78" l="1"/>
  <c r="F77"/>
  <c r="L77" s="1"/>
  <c r="M77" s="1"/>
  <c r="H79" l="1"/>
  <c r="F78"/>
  <c r="L78" s="1"/>
  <c r="M78" s="1"/>
  <c r="F79" l="1"/>
  <c r="L79" s="1"/>
  <c r="M79" s="1"/>
  <c r="H80"/>
  <c r="H81" l="1"/>
  <c r="F80"/>
  <c r="L80" s="1"/>
  <c r="M80" s="1"/>
  <c r="H82" l="1"/>
  <c r="F81"/>
  <c r="L81" s="1"/>
  <c r="M81" s="1"/>
  <c r="F82" l="1"/>
  <c r="L82" s="1"/>
  <c r="M82" s="1"/>
  <c r="H83"/>
  <c r="F83" l="1"/>
  <c r="L83" s="1"/>
  <c r="M83" s="1"/>
  <c r="H84"/>
  <c r="F84" l="1"/>
  <c r="L84"/>
  <c r="M84" s="1"/>
  <c r="H85"/>
  <c r="F85" l="1"/>
  <c r="L85" s="1"/>
  <c r="M85" s="1"/>
  <c r="H86"/>
  <c r="F86" l="1"/>
  <c r="L86" s="1"/>
  <c r="M86" s="1"/>
  <c r="H87"/>
  <c r="F87" l="1"/>
  <c r="L87" s="1"/>
  <c r="M87" s="1"/>
  <c r="H88"/>
  <c r="F88" l="1"/>
  <c r="L88"/>
  <c r="M88" s="1"/>
  <c r="H89"/>
  <c r="F89" l="1"/>
  <c r="L89" s="1"/>
  <c r="M89" s="1"/>
  <c r="H90"/>
  <c r="H91" l="1"/>
  <c r="F90"/>
  <c r="L90" s="1"/>
  <c r="M90" s="1"/>
  <c r="H92" l="1"/>
  <c r="F91"/>
  <c r="L91" s="1"/>
  <c r="M91" s="1"/>
  <c r="F92" l="1"/>
  <c r="L92" s="1"/>
  <c r="M92" s="1"/>
  <c r="H93"/>
  <c r="F93" l="1"/>
  <c r="L93" s="1"/>
  <c r="M93" s="1"/>
  <c r="H94"/>
  <c r="F94" l="1"/>
  <c r="L94" s="1"/>
  <c r="M94" s="1"/>
  <c r="H95"/>
  <c r="F95" l="1"/>
  <c r="L95" s="1"/>
  <c r="M95" s="1"/>
  <c r="H96"/>
  <c r="F96" l="1"/>
  <c r="L96" s="1"/>
  <c r="M96" s="1"/>
  <c r="H97"/>
  <c r="H98" l="1"/>
  <c r="F97"/>
  <c r="L97" s="1"/>
  <c r="M97" s="1"/>
  <c r="F98" l="1"/>
  <c r="L98" s="1"/>
  <c r="M98" s="1"/>
  <c r="H99"/>
  <c r="F99" l="1"/>
  <c r="L99" s="1"/>
  <c r="M99" s="1"/>
  <c r="H100"/>
  <c r="H101" l="1"/>
  <c r="F100"/>
  <c r="L100" s="1"/>
  <c r="M100" s="1"/>
  <c r="F101" l="1"/>
  <c r="L101" s="1"/>
  <c r="M101" s="1"/>
  <c r="H102"/>
  <c r="F102" l="1"/>
  <c r="L102" s="1"/>
  <c r="M102" s="1"/>
  <c r="H103"/>
  <c r="F103" l="1"/>
  <c r="L103" s="1"/>
  <c r="M103" s="1"/>
  <c r="H104"/>
  <c r="H105" l="1"/>
  <c r="F104"/>
  <c r="L104" s="1"/>
  <c r="M104" s="1"/>
  <c r="F105" l="1"/>
  <c r="L105" s="1"/>
  <c r="M105" s="1"/>
  <c r="H106"/>
  <c r="F106" l="1"/>
  <c r="L106"/>
  <c r="M106" s="1"/>
  <c r="H107"/>
  <c r="F107" l="1"/>
  <c r="L107" s="1"/>
  <c r="M107" s="1"/>
  <c r="H108"/>
  <c r="H109" l="1"/>
  <c r="F108"/>
  <c r="L108" s="1"/>
  <c r="M108" s="1"/>
  <c r="H110" l="1"/>
  <c r="F109"/>
  <c r="L109" s="1"/>
  <c r="M109" s="1"/>
  <c r="F110" l="1"/>
  <c r="L110" s="1"/>
  <c r="M110" s="1"/>
  <c r="H111"/>
  <c r="F111" l="1"/>
  <c r="L111" s="1"/>
  <c r="M111" s="1"/>
  <c r="H112"/>
  <c r="H113" l="1"/>
  <c r="F112"/>
  <c r="L112" s="1"/>
  <c r="M112" s="1"/>
  <c r="F113" l="1"/>
  <c r="L113" s="1"/>
  <c r="M113" s="1"/>
  <c r="H114"/>
  <c r="F114" l="1"/>
  <c r="L114" s="1"/>
  <c r="M114" s="1"/>
  <c r="H115"/>
  <c r="F115" l="1"/>
  <c r="L115" s="1"/>
  <c r="M115" s="1"/>
  <c r="H116"/>
  <c r="H117" l="1"/>
  <c r="F116"/>
  <c r="L116" s="1"/>
  <c r="M116" s="1"/>
  <c r="F117" l="1"/>
  <c r="L117" s="1"/>
  <c r="M117" s="1"/>
  <c r="H118"/>
  <c r="F118" l="1"/>
  <c r="L118"/>
  <c r="M118" s="1"/>
  <c r="H119"/>
  <c r="F119" l="1"/>
  <c r="L119" s="1"/>
  <c r="M119" s="1"/>
  <c r="H120"/>
  <c r="H121" l="1"/>
  <c r="F120"/>
  <c r="L120" s="1"/>
  <c r="M120" s="1"/>
  <c r="H122" l="1"/>
  <c r="F121"/>
  <c r="L121" s="1"/>
  <c r="M121" s="1"/>
  <c r="F122" l="1"/>
  <c r="L122"/>
  <c r="M122" s="1"/>
  <c r="H123"/>
  <c r="F123" l="1"/>
  <c r="L123" s="1"/>
  <c r="M123" s="1"/>
  <c r="H124"/>
  <c r="H125" l="1"/>
  <c r="F124"/>
  <c r="L124" s="1"/>
  <c r="M124" s="1"/>
  <c r="H126" l="1"/>
  <c r="F125"/>
  <c r="L125" s="1"/>
  <c r="M125" s="1"/>
  <c r="F126" l="1"/>
  <c r="L126"/>
  <c r="M126" s="1"/>
  <c r="H127"/>
  <c r="F127" l="1"/>
  <c r="L127" s="1"/>
  <c r="M127" s="1"/>
  <c r="H128"/>
  <c r="H129" l="1"/>
  <c r="F128"/>
  <c r="L128" s="1"/>
  <c r="M128" s="1"/>
  <c r="F129" l="1"/>
  <c r="L129" s="1"/>
  <c r="M129" s="1"/>
  <c r="H130"/>
  <c r="F130" l="1"/>
  <c r="L130" s="1"/>
  <c r="M130" s="1"/>
  <c r="H131"/>
  <c r="F131" l="1"/>
  <c r="L131" s="1"/>
  <c r="M131" s="1"/>
  <c r="H132"/>
  <c r="H133" l="1"/>
  <c r="F132"/>
  <c r="L132" s="1"/>
  <c r="M132" s="1"/>
  <c r="F133" l="1"/>
  <c r="L133" s="1"/>
  <c r="M133" s="1"/>
  <c r="H134"/>
  <c r="F134" l="1"/>
  <c r="L134" s="1"/>
  <c r="M134" s="1"/>
  <c r="H135"/>
  <c r="F135" l="1"/>
  <c r="L135" s="1"/>
  <c r="M135" s="1"/>
  <c r="H136"/>
  <c r="H137" l="1"/>
  <c r="F136"/>
  <c r="L136" s="1"/>
  <c r="M136" s="1"/>
  <c r="H138" l="1"/>
  <c r="F137"/>
  <c r="L137" s="1"/>
  <c r="M137" s="1"/>
  <c r="F138" l="1"/>
  <c r="L138" s="1"/>
  <c r="M138" s="1"/>
  <c r="H139"/>
  <c r="F139" l="1"/>
  <c r="L139"/>
  <c r="M139" s="1"/>
  <c r="H140"/>
  <c r="F140" l="1"/>
  <c r="L140"/>
  <c r="M140" s="1"/>
  <c r="H141"/>
  <c r="F141" l="1"/>
  <c r="L141" s="1"/>
  <c r="M141" s="1"/>
  <c r="H142"/>
  <c r="F142" l="1"/>
  <c r="L142" s="1"/>
  <c r="M142" s="1"/>
  <c r="H143"/>
  <c r="F143" l="1"/>
  <c r="L143" s="1"/>
  <c r="M143" s="1"/>
  <c r="H144"/>
  <c r="F144" l="1"/>
  <c r="L144"/>
  <c r="M144" s="1"/>
  <c r="H145"/>
  <c r="F145" l="1"/>
  <c r="L145" s="1"/>
  <c r="M145" s="1"/>
  <c r="H146"/>
  <c r="F146" l="1"/>
  <c r="L146" s="1"/>
  <c r="M146" s="1"/>
  <c r="H147"/>
  <c r="F147" l="1"/>
  <c r="L147" s="1"/>
  <c r="M147" s="1"/>
  <c r="H148"/>
  <c r="F148" l="1"/>
  <c r="L148"/>
  <c r="M148" s="1"/>
  <c r="H149"/>
  <c r="F149" l="1"/>
  <c r="L149" s="1"/>
  <c r="M149" s="1"/>
  <c r="H150"/>
  <c r="H151" l="1"/>
  <c r="F150"/>
  <c r="L150" s="1"/>
  <c r="M150" s="1"/>
  <c r="H152" l="1"/>
  <c r="F151"/>
  <c r="L151" s="1"/>
  <c r="M151" s="1"/>
  <c r="F152" l="1"/>
  <c r="L152"/>
  <c r="M152" s="1"/>
  <c r="H153"/>
  <c r="F153" l="1"/>
  <c r="L153" s="1"/>
  <c r="M153" s="1"/>
  <c r="H154"/>
  <c r="F154" l="1"/>
  <c r="L154" s="1"/>
  <c r="M154" s="1"/>
  <c r="H155"/>
  <c r="F155" l="1"/>
  <c r="L155"/>
  <c r="M155" s="1"/>
  <c r="H156"/>
  <c r="F156" l="1"/>
  <c r="L156"/>
  <c r="M156" s="1"/>
  <c r="H157"/>
  <c r="F157" l="1"/>
  <c r="L157" s="1"/>
  <c r="M157" s="1"/>
  <c r="H158"/>
  <c r="H159" l="1"/>
  <c r="F158"/>
  <c r="L158" s="1"/>
  <c r="M158" s="1"/>
  <c r="H160" l="1"/>
  <c r="F159"/>
  <c r="L159" s="1"/>
  <c r="M159" s="1"/>
  <c r="F160" l="1"/>
  <c r="L160" s="1"/>
  <c r="M160" s="1"/>
  <c r="H161"/>
  <c r="F161" l="1"/>
  <c r="L161" s="1"/>
  <c r="M161" s="1"/>
  <c r="H162"/>
  <c r="H163" l="1"/>
  <c r="F162"/>
  <c r="L162" s="1"/>
  <c r="M162" s="1"/>
  <c r="F163" l="1"/>
  <c r="L163" s="1"/>
  <c r="M163" s="1"/>
  <c r="H164"/>
  <c r="F164" l="1"/>
  <c r="L164" s="1"/>
  <c r="M164" s="1"/>
  <c r="H165"/>
  <c r="F165" l="1"/>
  <c r="L165" s="1"/>
  <c r="M165" s="1"/>
  <c r="H166"/>
  <c r="F166" l="1"/>
  <c r="L166" s="1"/>
  <c r="M166" s="1"/>
  <c r="H167"/>
  <c r="H168" l="1"/>
  <c r="F167"/>
  <c r="L167" s="1"/>
  <c r="M167" s="1"/>
  <c r="F168" l="1"/>
  <c r="L168" s="1"/>
  <c r="M168" s="1"/>
  <c r="H169"/>
  <c r="F169" l="1"/>
  <c r="L169" s="1"/>
  <c r="M169" s="1"/>
  <c r="H170"/>
  <c r="H171" l="1"/>
  <c r="F170"/>
  <c r="L170" s="1"/>
  <c r="M170" s="1"/>
  <c r="H172" l="1"/>
  <c r="F171"/>
  <c r="L171" s="1"/>
  <c r="M171" s="1"/>
  <c r="F172" l="1"/>
  <c r="L172"/>
  <c r="M172" s="1"/>
  <c r="H173"/>
  <c r="F173" l="1"/>
  <c r="L173" s="1"/>
  <c r="M173" s="1"/>
  <c r="H174"/>
  <c r="H175" l="1"/>
  <c r="F174"/>
  <c r="L174" s="1"/>
  <c r="M174" s="1"/>
  <c r="H176" l="1"/>
  <c r="F175"/>
  <c r="L175" s="1"/>
  <c r="M175" s="1"/>
  <c r="H177" l="1"/>
  <c r="F176"/>
  <c r="L176" s="1"/>
  <c r="M176" s="1"/>
  <c r="F177" l="1"/>
  <c r="L177" s="1"/>
  <c r="M177" s="1"/>
  <c r="H178"/>
  <c r="H179" l="1"/>
  <c r="F178"/>
  <c r="L178" s="1"/>
  <c r="M178" s="1"/>
  <c r="H180" l="1"/>
  <c r="F179"/>
  <c r="L179" s="1"/>
  <c r="M179" s="1"/>
  <c r="F180" l="1"/>
  <c r="L180" s="1"/>
  <c r="M180" s="1"/>
  <c r="H181"/>
  <c r="F181" l="1"/>
  <c r="L181" s="1"/>
  <c r="M181" s="1"/>
  <c r="H182"/>
  <c r="H183" l="1"/>
  <c r="F182"/>
  <c r="L182" s="1"/>
  <c r="M182" s="1"/>
  <c r="F183" l="1"/>
  <c r="L183" s="1"/>
  <c r="M183" s="1"/>
  <c r="H184"/>
  <c r="F184" l="1"/>
  <c r="L184" s="1"/>
  <c r="M184" s="1"/>
  <c r="H185"/>
  <c r="F185" l="1"/>
  <c r="L185" s="1"/>
  <c r="M185" s="1"/>
  <c r="H186"/>
  <c r="F186" l="1"/>
  <c r="L186" s="1"/>
  <c r="M186" s="1"/>
  <c r="H187"/>
  <c r="F187" l="1"/>
  <c r="L187"/>
  <c r="M187" s="1"/>
  <c r="H188"/>
  <c r="F188" l="1"/>
  <c r="L188"/>
  <c r="M188" s="1"/>
  <c r="H189"/>
  <c r="F189" l="1"/>
  <c r="L189" s="1"/>
  <c r="M189" s="1"/>
  <c r="H190"/>
  <c r="F190" l="1"/>
  <c r="L190" s="1"/>
  <c r="M190" s="1"/>
  <c r="H191"/>
  <c r="H192" l="1"/>
  <c r="F191"/>
  <c r="L191" s="1"/>
  <c r="M191" s="1"/>
  <c r="F192" l="1"/>
  <c r="L192" s="1"/>
  <c r="M192" s="1"/>
  <c r="H193"/>
  <c r="F193" l="1"/>
  <c r="L193" s="1"/>
  <c r="M193" s="1"/>
  <c r="H194"/>
  <c r="F194" l="1"/>
  <c r="L194" s="1"/>
  <c r="M194" s="1"/>
  <c r="H195"/>
  <c r="F195" l="1"/>
  <c r="L195" s="1"/>
  <c r="M195" s="1"/>
  <c r="H196"/>
  <c r="H197" l="1"/>
  <c r="F196"/>
  <c r="L196" s="1"/>
  <c r="M196" s="1"/>
  <c r="F197" l="1"/>
  <c r="L197" s="1"/>
  <c r="M197" s="1"/>
  <c r="H198"/>
  <c r="H199" l="1"/>
  <c r="F198"/>
  <c r="L198" s="1"/>
  <c r="M198" s="1"/>
  <c r="H200" l="1"/>
  <c r="F199"/>
  <c r="L199" s="1"/>
  <c r="M199" s="1"/>
  <c r="H201" l="1"/>
  <c r="F200"/>
  <c r="L200" s="1"/>
  <c r="M200" s="1"/>
  <c r="F201" l="1"/>
  <c r="H202"/>
  <c r="L201"/>
  <c r="M201" s="1"/>
  <c r="H203" l="1"/>
  <c r="F202"/>
  <c r="L202" s="1"/>
  <c r="M202" s="1"/>
  <c r="F203" l="1"/>
  <c r="L203" s="1"/>
  <c r="M203" s="1"/>
  <c r="H204"/>
  <c r="F204" l="1"/>
  <c r="L204" s="1"/>
  <c r="M204" s="1"/>
  <c r="H205"/>
  <c r="F205" l="1"/>
  <c r="L205" s="1"/>
  <c r="M205" s="1"/>
  <c r="H206"/>
  <c r="H207" l="1"/>
  <c r="F206"/>
  <c r="L206" s="1"/>
  <c r="M206" s="1"/>
  <c r="F207" l="1"/>
  <c r="L207" s="1"/>
  <c r="M207" s="1"/>
  <c r="H208"/>
  <c r="F208" l="1"/>
  <c r="L208" s="1"/>
  <c r="M208" s="1"/>
  <c r="H209"/>
  <c r="F209" l="1"/>
  <c r="L209" s="1"/>
  <c r="M209" s="1"/>
  <c r="H210"/>
  <c r="H211" l="1"/>
  <c r="F210"/>
  <c r="L210" s="1"/>
  <c r="M210" s="1"/>
  <c r="H212" l="1"/>
  <c r="F211"/>
  <c r="L211" s="1"/>
  <c r="M211" s="1"/>
  <c r="F212" l="1"/>
  <c r="L212" s="1"/>
  <c r="M212" s="1"/>
  <c r="H213"/>
  <c r="F213" l="1"/>
  <c r="L213" s="1"/>
  <c r="M213" s="1"/>
  <c r="H214"/>
  <c r="H215" l="1"/>
  <c r="F214"/>
  <c r="L214" s="1"/>
  <c r="M214" s="1"/>
  <c r="F215" l="1"/>
  <c r="L215" s="1"/>
  <c r="M215" s="1"/>
  <c r="H216"/>
  <c r="H217" l="1"/>
  <c r="F216"/>
  <c r="L216" s="1"/>
  <c r="M216" s="1"/>
  <c r="F217" l="1"/>
  <c r="L217" s="1"/>
  <c r="M217" s="1"/>
  <c r="H218"/>
  <c r="F218" l="1"/>
  <c r="L218" s="1"/>
  <c r="M218" s="1"/>
  <c r="H219"/>
  <c r="F219" l="1"/>
  <c r="L219" s="1"/>
  <c r="M219" s="1"/>
  <c r="H220"/>
  <c r="F220" l="1"/>
  <c r="L220" s="1"/>
  <c r="M220" s="1"/>
  <c r="H221"/>
  <c r="F221" l="1"/>
  <c r="L221"/>
  <c r="M221" s="1"/>
  <c r="H222"/>
  <c r="F222" l="1"/>
  <c r="L222" s="1"/>
  <c r="M222" s="1"/>
  <c r="H223"/>
  <c r="F223" l="1"/>
  <c r="L223" s="1"/>
  <c r="M223" s="1"/>
  <c r="H224"/>
  <c r="F224" l="1"/>
  <c r="L224"/>
  <c r="M224" s="1"/>
  <c r="H225"/>
  <c r="F225" l="1"/>
  <c r="L225" s="1"/>
  <c r="M225" s="1"/>
  <c r="H226"/>
  <c r="F226" l="1"/>
  <c r="L226" s="1"/>
  <c r="M226" s="1"/>
  <c r="H227"/>
  <c r="F227" l="1"/>
  <c r="L227" s="1"/>
  <c r="M227" s="1"/>
  <c r="H228"/>
  <c r="F228" l="1"/>
  <c r="L228"/>
  <c r="M228" s="1"/>
  <c r="H229"/>
  <c r="F229" l="1"/>
  <c r="L229" s="1"/>
  <c r="M229" s="1"/>
  <c r="H230"/>
  <c r="F230" l="1"/>
  <c r="L230" s="1"/>
  <c r="M230" s="1"/>
  <c r="H231"/>
  <c r="H232" l="1"/>
  <c r="F231"/>
  <c r="L231" s="1"/>
  <c r="M231" s="1"/>
  <c r="F232" l="1"/>
  <c r="L232"/>
  <c r="M232" s="1"/>
  <c r="H233"/>
  <c r="F233" l="1"/>
  <c r="L233" s="1"/>
  <c r="M233" s="1"/>
  <c r="H234"/>
  <c r="F234" l="1"/>
  <c r="L234" s="1"/>
  <c r="M234" s="1"/>
  <c r="H235"/>
  <c r="H236" l="1"/>
  <c r="F235"/>
  <c r="L235" s="1"/>
  <c r="M235" s="1"/>
  <c r="H237" l="1"/>
  <c r="F236"/>
  <c r="L236" s="1"/>
  <c r="M236" s="1"/>
  <c r="F237" l="1"/>
  <c r="L237"/>
  <c r="M237" s="1"/>
  <c r="H238"/>
  <c r="F238" l="1"/>
  <c r="L238" s="1"/>
  <c r="M238" s="1"/>
  <c r="H239"/>
  <c r="F239" l="1"/>
  <c r="L239" s="1"/>
  <c r="M239" s="1"/>
  <c r="H240"/>
  <c r="H241" s="1"/>
  <c r="F241" l="1"/>
  <c r="H242"/>
  <c r="L241"/>
  <c r="F240"/>
  <c r="L240" s="1"/>
  <c r="M240" s="1"/>
  <c r="F242" l="1"/>
  <c r="M241"/>
  <c r="H243"/>
  <c r="L242"/>
  <c r="F243" l="1"/>
  <c r="L243" s="1"/>
  <c r="M242"/>
  <c r="H244"/>
  <c r="M243" l="1"/>
  <c r="F244"/>
  <c r="L244" s="1"/>
  <c r="H245"/>
  <c r="M244" l="1"/>
  <c r="F245"/>
  <c r="H246"/>
  <c r="L245"/>
  <c r="M245" l="1"/>
  <c r="F246"/>
  <c r="L246" s="1"/>
  <c r="M246" s="1"/>
  <c r="H247"/>
  <c r="F247" l="1"/>
  <c r="H248"/>
  <c r="L247"/>
  <c r="M247" s="1"/>
  <c r="F248" l="1"/>
  <c r="L248"/>
  <c r="M248" s="1"/>
  <c r="H249"/>
  <c r="F249" l="1"/>
  <c r="H250"/>
  <c r="L249"/>
  <c r="M249" s="1"/>
  <c r="F250" l="1"/>
  <c r="L250" s="1"/>
  <c r="M250" s="1"/>
  <c r="H251"/>
  <c r="F251" l="1"/>
  <c r="L251" s="1"/>
  <c r="M251" s="1"/>
  <c r="H252"/>
  <c r="F252" l="1"/>
  <c r="L252"/>
  <c r="M252" s="1"/>
  <c r="H253"/>
  <c r="F253" l="1"/>
  <c r="H254"/>
  <c r="L253"/>
  <c r="M253" s="1"/>
  <c r="F254" l="1"/>
  <c r="H255"/>
  <c r="L254"/>
  <c r="M254" s="1"/>
  <c r="F255" l="1"/>
  <c r="F256"/>
  <c r="H256"/>
  <c r="L257" s="1"/>
  <c r="L255"/>
  <c r="M255" s="1"/>
  <c r="L256" l="1"/>
  <c r="M256" s="1"/>
</calcChain>
</file>

<file path=xl/sharedStrings.xml><?xml version="1.0" encoding="utf-8"?>
<sst xmlns="http://schemas.openxmlformats.org/spreadsheetml/2006/main" count="31" uniqueCount="29">
  <si>
    <t>Bond</t>
  </si>
  <si>
    <t>Bond Initiation</t>
  </si>
  <si>
    <t>Monthly</t>
  </si>
  <si>
    <t>Balance</t>
  </si>
  <si>
    <t>Maintenance</t>
  </si>
  <si>
    <t>Interest</t>
  </si>
  <si>
    <t>Rent</t>
  </si>
  <si>
    <t>Deposit</t>
  </si>
  <si>
    <t>House Growth</t>
  </si>
  <si>
    <t>Equity Returns</t>
  </si>
  <si>
    <t>Bond Payment</t>
  </si>
  <si>
    <t>Purchase Costs</t>
  </si>
  <si>
    <t>Rent Escalation</t>
  </si>
  <si>
    <t>Levies + Rates</t>
  </si>
  <si>
    <t>Annual</t>
  </si>
  <si>
    <t>House Value</t>
  </si>
  <si>
    <t>Month</t>
  </si>
  <si>
    <t>Rental's Investment Account</t>
  </si>
  <si>
    <t>RENTAL</t>
  </si>
  <si>
    <t>PURCHASE</t>
  </si>
  <si>
    <t>Month's Investment</t>
  </si>
  <si>
    <t>www.stealthywealth.co.za</t>
  </si>
  <si>
    <t>@stealthy_wealth</t>
  </si>
  <si>
    <t>Purchase Price</t>
  </si>
  <si>
    <t>Transfer Costs</t>
  </si>
  <si>
    <t>&lt;- At this point the monthly cost of Buying is less than Renting</t>
  </si>
  <si>
    <t>&lt;- The house is now paid off. Buying is around R23k cheaper per month</t>
  </si>
  <si>
    <t>stealthy@stealthywealth.co.za</t>
  </si>
  <si>
    <t>BUY VERSUS RENT</t>
  </si>
</sst>
</file>

<file path=xl/styles.xml><?xml version="1.0" encoding="utf-8"?>
<styleSheet xmlns="http://schemas.openxmlformats.org/spreadsheetml/2006/main">
  <numFmts count="1">
    <numFmt numFmtId="44" formatCode="_ &quot;R&quot;\ * #,##0.00_ ;_ &quot;R&quot;\ * \-#,##0.00_ ;_ &quot;R&quot;\ * &quot;-&quot;??_ ;_ @_ 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66666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Protection="1">
      <protection locked="0"/>
    </xf>
    <xf numFmtId="10" fontId="0" fillId="0" borderId="0" xfId="2" applyNumberFormat="1" applyFont="1" applyProtection="1">
      <protection locked="0"/>
    </xf>
    <xf numFmtId="44" fontId="0" fillId="0" borderId="0" xfId="1" applyFont="1" applyProtection="1">
      <protection locked="0"/>
    </xf>
    <xf numFmtId="0" fontId="2" fillId="0" borderId="0" xfId="0" applyFont="1" applyProtection="1">
      <protection locked="0"/>
    </xf>
    <xf numFmtId="44" fontId="0" fillId="0" borderId="0" xfId="0" applyNumberForma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2" fillId="2" borderId="0" xfId="3" applyFont="1" applyProtection="1">
      <protection locked="0"/>
    </xf>
    <xf numFmtId="0" fontId="1" fillId="2" borderId="0" xfId="3" applyProtection="1">
      <protection locked="0"/>
    </xf>
    <xf numFmtId="44" fontId="1" fillId="2" borderId="0" xfId="3" applyNumberFormat="1" applyProtection="1">
      <protection locked="0"/>
    </xf>
    <xf numFmtId="0" fontId="4" fillId="0" borderId="0" xfId="0" applyFont="1" applyProtection="1">
      <protection locked="0"/>
    </xf>
    <xf numFmtId="44" fontId="4" fillId="0" borderId="0" xfId="1" applyFont="1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3" fillId="0" borderId="0" xfId="4" applyProtection="1"/>
    <xf numFmtId="0" fontId="3" fillId="0" borderId="0" xfId="4" quotePrefix="1" applyProtection="1"/>
  </cellXfs>
  <cellStyles count="5">
    <cellStyle name="20% - Accent5" xfId="3" builtinId="46"/>
    <cellStyle name="Currency" xfId="1" builtinId="4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Medium9"/>
  <colors>
    <mruColors>
      <color rgb="FF666666"/>
      <color rgb="FF2266BB"/>
      <color rgb="FFBBBB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9526</xdr:rowOff>
    </xdr:from>
    <xdr:to>
      <xdr:col>10</xdr:col>
      <xdr:colOff>190500</xdr:colOff>
      <xdr:row>3</xdr:row>
      <xdr:rowOff>161604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14725" y="9526"/>
          <a:ext cx="4048125" cy="7235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ealthy@stealthywealth.co.za" TargetMode="External"/><Relationship Id="rId2" Type="http://schemas.openxmlformats.org/officeDocument/2006/relationships/hyperlink" Target="http://www.twitter.com/stealthy_wealth" TargetMode="External"/><Relationship Id="rId1" Type="http://schemas.openxmlformats.org/officeDocument/2006/relationships/hyperlink" Target="http://www.stealthywealth.co.za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7"/>
  <sheetViews>
    <sheetView tabSelected="1" workbookViewId="0"/>
  </sheetViews>
  <sheetFormatPr defaultRowHeight="15"/>
  <cols>
    <col min="1" max="1" width="6.85546875" style="1" bestFit="1" customWidth="1"/>
    <col min="2" max="2" width="14.5703125" style="1" bestFit="1" customWidth="1"/>
    <col min="3" max="3" width="14" style="1" bestFit="1" customWidth="1"/>
    <col min="4" max="4" width="12" style="1" bestFit="1" customWidth="1"/>
    <col min="5" max="5" width="5.28515625" style="1" customWidth="1"/>
    <col min="6" max="6" width="12.5703125" style="1" bestFit="1" customWidth="1"/>
    <col min="7" max="7" width="13.42578125" style="1" customWidth="1"/>
    <col min="8" max="8" width="11.85546875" style="1" customWidth="1"/>
    <col min="9" max="9" width="5.5703125" style="1" customWidth="1"/>
    <col min="10" max="10" width="14.42578125" style="1" customWidth="1"/>
    <col min="11" max="11" width="6" style="1" customWidth="1"/>
    <col min="12" max="12" width="19" style="1" bestFit="1" customWidth="1"/>
    <col min="13" max="13" width="14" style="1" bestFit="1" customWidth="1"/>
    <col min="14" max="15" width="9.140625" style="1"/>
    <col min="16" max="16" width="12.42578125" style="1" customWidth="1"/>
    <col min="17" max="17" width="15" style="1" customWidth="1"/>
    <col min="18" max="16384" width="9.140625" style="1"/>
  </cols>
  <sheetData>
    <row r="1" spans="1:13">
      <c r="C1" s="1" t="s">
        <v>14</v>
      </c>
      <c r="D1" s="1" t="s">
        <v>2</v>
      </c>
    </row>
    <row r="2" spans="1:13">
      <c r="B2" s="1" t="s">
        <v>5</v>
      </c>
      <c r="C2" s="2">
        <v>0.1045</v>
      </c>
      <c r="D2" s="2">
        <f>C2/12</f>
        <v>8.7083333333333336E-3</v>
      </c>
      <c r="F2" s="14"/>
      <c r="G2" s="14"/>
      <c r="H2" s="14"/>
      <c r="I2" s="14"/>
      <c r="J2" s="14"/>
      <c r="K2" s="14"/>
    </row>
    <row r="3" spans="1:13">
      <c r="B3" s="1" t="s">
        <v>12</v>
      </c>
      <c r="C3" s="2">
        <v>6.88E-2</v>
      </c>
      <c r="D3" s="2"/>
      <c r="F3" s="14"/>
      <c r="G3" s="14"/>
      <c r="H3" s="14"/>
      <c r="I3" s="14"/>
      <c r="J3" s="14"/>
      <c r="K3" s="14"/>
    </row>
    <row r="4" spans="1:13">
      <c r="B4" s="1" t="s">
        <v>23</v>
      </c>
      <c r="C4" s="3">
        <v>1150000</v>
      </c>
      <c r="D4" s="2"/>
      <c r="F4" s="14"/>
      <c r="G4" s="14"/>
      <c r="H4" s="14"/>
      <c r="I4" s="14"/>
      <c r="J4" s="14"/>
      <c r="K4" s="14"/>
    </row>
    <row r="5" spans="1:13">
      <c r="B5" s="1" t="s">
        <v>24</v>
      </c>
      <c r="C5" s="3">
        <v>40000</v>
      </c>
      <c r="D5" s="2"/>
      <c r="F5" s="15" t="s">
        <v>28</v>
      </c>
      <c r="G5" s="14"/>
      <c r="H5" s="14"/>
      <c r="I5" s="14"/>
      <c r="J5" s="14"/>
      <c r="K5" s="14"/>
    </row>
    <row r="6" spans="1:13">
      <c r="B6" s="1" t="s">
        <v>1</v>
      </c>
      <c r="C6" s="3">
        <v>5700</v>
      </c>
      <c r="D6" s="2"/>
      <c r="F6" s="16" t="s">
        <v>27</v>
      </c>
      <c r="G6" s="14"/>
      <c r="H6" s="14"/>
      <c r="I6" s="14"/>
      <c r="J6" s="14"/>
      <c r="K6" s="14"/>
    </row>
    <row r="7" spans="1:13">
      <c r="B7" s="1" t="s">
        <v>7</v>
      </c>
      <c r="C7" s="3">
        <v>130000</v>
      </c>
      <c r="D7" s="2"/>
      <c r="F7" s="17" t="s">
        <v>22</v>
      </c>
      <c r="G7" s="14"/>
      <c r="H7" s="14"/>
      <c r="I7" s="14"/>
      <c r="J7" s="14"/>
      <c r="K7" s="14"/>
    </row>
    <row r="8" spans="1:13">
      <c r="B8" s="1" t="s">
        <v>4</v>
      </c>
      <c r="C8" s="2">
        <v>5.0000000000000001E-3</v>
      </c>
      <c r="D8" s="2"/>
      <c r="F8" s="16" t="s">
        <v>21</v>
      </c>
      <c r="G8" s="14"/>
      <c r="H8" s="14"/>
      <c r="I8" s="14"/>
      <c r="J8" s="14"/>
      <c r="K8" s="14"/>
    </row>
    <row r="9" spans="1:13">
      <c r="B9" s="1" t="s">
        <v>8</v>
      </c>
      <c r="C9" s="2">
        <v>6.88E-2</v>
      </c>
      <c r="D9" s="2">
        <f>(1+C9)^(1/12)-1</f>
        <v>5.560110673283658E-3</v>
      </c>
      <c r="E9" s="2"/>
      <c r="F9" s="14"/>
      <c r="G9" s="14"/>
      <c r="H9" s="14"/>
      <c r="I9" s="14"/>
      <c r="J9" s="14"/>
      <c r="K9" s="14"/>
    </row>
    <row r="10" spans="1:13">
      <c r="B10" s="1" t="s">
        <v>9</v>
      </c>
      <c r="C10" s="2">
        <v>0.15279999999999999</v>
      </c>
      <c r="D10" s="2">
        <f>(1+C10)^(1/12)-1</f>
        <v>1.1919963690403934E-2</v>
      </c>
      <c r="E10" s="2"/>
    </row>
    <row r="11" spans="1:13">
      <c r="B11" s="1" t="s">
        <v>10</v>
      </c>
      <c r="C11" s="3">
        <f>((C4-C7)*D2)/(1-(1/((1+D2)^240)))+57</f>
        <v>10206.239817557889</v>
      </c>
      <c r="D11" s="2"/>
      <c r="E11" s="2"/>
      <c r="F11" s="3"/>
      <c r="H11" s="5"/>
    </row>
    <row r="12" spans="1:13">
      <c r="B12" s="1" t="s">
        <v>13</v>
      </c>
      <c r="C12" s="3">
        <f>0.022*C4/12</f>
        <v>2108.3333333333335</v>
      </c>
      <c r="D12" s="2"/>
      <c r="E12" s="2"/>
    </row>
    <row r="13" spans="1:13">
      <c r="C13" s="3"/>
      <c r="D13" s="2"/>
      <c r="E13" s="2"/>
    </row>
    <row r="14" spans="1:13">
      <c r="D14" s="6" t="s">
        <v>18</v>
      </c>
      <c r="F14" s="7" t="s">
        <v>19</v>
      </c>
      <c r="G14" s="7"/>
      <c r="H14" s="7"/>
      <c r="I14" s="8"/>
      <c r="J14" s="8"/>
      <c r="L14" s="7" t="s">
        <v>17</v>
      </c>
      <c r="M14" s="7"/>
    </row>
    <row r="15" spans="1:13">
      <c r="A15" s="1" t="s">
        <v>16</v>
      </c>
      <c r="B15" s="9" t="s">
        <v>15</v>
      </c>
      <c r="D15" s="1" t="s">
        <v>6</v>
      </c>
      <c r="F15" s="1" t="s">
        <v>4</v>
      </c>
      <c r="G15" s="1" t="s">
        <v>13</v>
      </c>
      <c r="H15" s="1" t="s">
        <v>0</v>
      </c>
      <c r="J15" s="1" t="s">
        <v>11</v>
      </c>
      <c r="L15" s="1" t="s">
        <v>20</v>
      </c>
      <c r="M15" s="9" t="s">
        <v>3</v>
      </c>
    </row>
    <row r="16" spans="1:13">
      <c r="A16" s="1">
        <v>0</v>
      </c>
      <c r="B16" s="10"/>
      <c r="J16" s="5">
        <f>C7+C6+C5</f>
        <v>175700</v>
      </c>
      <c r="L16" s="5">
        <f>J16</f>
        <v>175700</v>
      </c>
      <c r="M16" s="11">
        <f>L16</f>
        <v>175700</v>
      </c>
    </row>
    <row r="17" spans="1:13">
      <c r="A17" s="1">
        <v>1</v>
      </c>
      <c r="B17" s="11">
        <f>C4</f>
        <v>1150000</v>
      </c>
      <c r="D17" s="5">
        <v>8800</v>
      </c>
      <c r="E17" s="5"/>
      <c r="F17" s="5">
        <f>B17*$C$8/12</f>
        <v>479.16666666666669</v>
      </c>
      <c r="G17" s="5">
        <f>C12</f>
        <v>2108.3333333333335</v>
      </c>
      <c r="H17" s="5">
        <f>C11</f>
        <v>10206.239817557889</v>
      </c>
      <c r="L17" s="5">
        <f>F17+G17+H17-D17</f>
        <v>3993.7398175578892</v>
      </c>
      <c r="M17" s="11">
        <f>M16*(1+$D$10)+L17</f>
        <v>181788.07743796185</v>
      </c>
    </row>
    <row r="18" spans="1:13">
      <c r="A18" s="1">
        <v>2</v>
      </c>
      <c r="B18" s="11">
        <f>IF(MOD(A17,12)=0,B17*(1+$C$9),B17)</f>
        <v>1150000</v>
      </c>
      <c r="D18" s="5">
        <f>IF(MOD(A17,12)=0,D17*(1+$C$3),D17)</f>
        <v>8800</v>
      </c>
      <c r="E18" s="5"/>
      <c r="F18" s="5">
        <f t="shared" ref="F18:F81" si="0">B18*$C$8/12</f>
        <v>479.16666666666669</v>
      </c>
      <c r="G18" s="5">
        <f>IF(MOD(A17,12)=0,G17*(1+$C$9),G17)</f>
        <v>2108.3333333333335</v>
      </c>
      <c r="H18" s="5">
        <f>H17</f>
        <v>10206.239817557889</v>
      </c>
      <c r="L18" s="5">
        <f>F18+G18+H18-D18</f>
        <v>3993.7398175578892</v>
      </c>
      <c r="M18" s="11">
        <f t="shared" ref="M18:M81" si="1">M17*(1+$D$10)+L18</f>
        <v>187948.72453792859</v>
      </c>
    </row>
    <row r="19" spans="1:13">
      <c r="A19" s="1">
        <v>3</v>
      </c>
      <c r="B19" s="11">
        <f t="shared" ref="B19:B82" si="2">IF(MOD(A18,12)=0,B18*(1+$C$9),B18)</f>
        <v>1150000</v>
      </c>
      <c r="D19" s="5">
        <f t="shared" ref="D19:D82" si="3">IF(MOD(A18,12)=0,D18*(1+$C$3),D18)</f>
        <v>8800</v>
      </c>
      <c r="E19" s="5"/>
      <c r="F19" s="5">
        <f t="shared" si="0"/>
        <v>479.16666666666669</v>
      </c>
      <c r="G19" s="5">
        <f t="shared" ref="G19:G82" si="4">IF(MOD(A18,12)=0,G18*(1+$C$9),G18)</f>
        <v>2108.3333333333335</v>
      </c>
      <c r="H19" s="5">
        <f t="shared" ref="H19:H82" si="5">H18</f>
        <v>10206.239817557889</v>
      </c>
      <c r="L19" s="5">
        <f t="shared" ref="L19:L82" si="6">H19-D19+G19+F19</f>
        <v>3993.7398175578892</v>
      </c>
      <c r="M19" s="11">
        <f t="shared" si="1"/>
        <v>194182.80632763632</v>
      </c>
    </row>
    <row r="20" spans="1:13">
      <c r="A20" s="1">
        <v>4</v>
      </c>
      <c r="B20" s="11">
        <f t="shared" si="2"/>
        <v>1150000</v>
      </c>
      <c r="D20" s="5">
        <f t="shared" si="3"/>
        <v>8800</v>
      </c>
      <c r="E20" s="5"/>
      <c r="F20" s="5">
        <f t="shared" si="0"/>
        <v>479.16666666666669</v>
      </c>
      <c r="G20" s="5">
        <f t="shared" si="4"/>
        <v>2108.3333333333335</v>
      </c>
      <c r="H20" s="5">
        <f t="shared" si="5"/>
        <v>10206.239817557889</v>
      </c>
      <c r="L20" s="5">
        <f t="shared" si="6"/>
        <v>3993.7398175578892</v>
      </c>
      <c r="M20" s="11">
        <f t="shared" si="1"/>
        <v>200491.19814592038</v>
      </c>
    </row>
    <row r="21" spans="1:13">
      <c r="A21" s="1">
        <v>5</v>
      </c>
      <c r="B21" s="11">
        <f t="shared" si="2"/>
        <v>1150000</v>
      </c>
      <c r="D21" s="5">
        <f t="shared" si="3"/>
        <v>8800</v>
      </c>
      <c r="E21" s="5"/>
      <c r="F21" s="5">
        <f t="shared" si="0"/>
        <v>479.16666666666669</v>
      </c>
      <c r="G21" s="5">
        <f t="shared" si="4"/>
        <v>2108.3333333333335</v>
      </c>
      <c r="H21" s="5">
        <f t="shared" si="5"/>
        <v>10206.239817557889</v>
      </c>
      <c r="L21" s="5">
        <f t="shared" si="6"/>
        <v>3993.7398175578892</v>
      </c>
      <c r="M21" s="11">
        <f t="shared" si="1"/>
        <v>206874.78576562321</v>
      </c>
    </row>
    <row r="22" spans="1:13">
      <c r="A22" s="1">
        <v>6</v>
      </c>
      <c r="B22" s="11">
        <f t="shared" si="2"/>
        <v>1150000</v>
      </c>
      <c r="D22" s="5">
        <f t="shared" si="3"/>
        <v>8800</v>
      </c>
      <c r="E22" s="5"/>
      <c r="F22" s="5">
        <f t="shared" si="0"/>
        <v>479.16666666666669</v>
      </c>
      <c r="G22" s="5">
        <f t="shared" si="4"/>
        <v>2108.3333333333335</v>
      </c>
      <c r="H22" s="5">
        <f t="shared" si="5"/>
        <v>10206.239817557889</v>
      </c>
      <c r="L22" s="5">
        <f t="shared" si="6"/>
        <v>3993.7398175578892</v>
      </c>
      <c r="M22" s="11">
        <f t="shared" si="1"/>
        <v>213334.46551796742</v>
      </c>
    </row>
    <row r="23" spans="1:13">
      <c r="A23" s="1">
        <v>7</v>
      </c>
      <c r="B23" s="11">
        <f t="shared" si="2"/>
        <v>1150000</v>
      </c>
      <c r="D23" s="5">
        <f t="shared" si="3"/>
        <v>8800</v>
      </c>
      <c r="E23" s="5"/>
      <c r="F23" s="5">
        <f t="shared" si="0"/>
        <v>479.16666666666669</v>
      </c>
      <c r="G23" s="5">
        <f t="shared" si="4"/>
        <v>2108.3333333333335</v>
      </c>
      <c r="H23" s="5">
        <f t="shared" si="5"/>
        <v>10206.239817557889</v>
      </c>
      <c r="L23" s="5">
        <f t="shared" si="6"/>
        <v>3993.7398175578892</v>
      </c>
      <c r="M23" s="11">
        <f t="shared" si="1"/>
        <v>219871.14441841119</v>
      </c>
    </row>
    <row r="24" spans="1:13">
      <c r="A24" s="1">
        <v>8</v>
      </c>
      <c r="B24" s="11">
        <f t="shared" si="2"/>
        <v>1150000</v>
      </c>
      <c r="D24" s="5">
        <f t="shared" si="3"/>
        <v>8800</v>
      </c>
      <c r="E24" s="5"/>
      <c r="F24" s="5">
        <f t="shared" si="0"/>
        <v>479.16666666666669</v>
      </c>
      <c r="G24" s="5">
        <f t="shared" si="4"/>
        <v>2108.3333333333335</v>
      </c>
      <c r="H24" s="5">
        <f t="shared" si="5"/>
        <v>10206.239817557889</v>
      </c>
      <c r="L24" s="5">
        <f t="shared" si="6"/>
        <v>3993.7398175578892</v>
      </c>
      <c r="M24" s="11">
        <f t="shared" si="1"/>
        <v>226485.74029400409</v>
      </c>
    </row>
    <row r="25" spans="1:13">
      <c r="A25" s="1">
        <v>9</v>
      </c>
      <c r="B25" s="11">
        <f t="shared" si="2"/>
        <v>1150000</v>
      </c>
      <c r="D25" s="5">
        <f t="shared" si="3"/>
        <v>8800</v>
      </c>
      <c r="E25" s="5"/>
      <c r="F25" s="5">
        <f t="shared" si="0"/>
        <v>479.16666666666669</v>
      </c>
      <c r="G25" s="5">
        <f t="shared" si="4"/>
        <v>2108.3333333333335</v>
      </c>
      <c r="H25" s="5">
        <f t="shared" si="5"/>
        <v>10206.239817557889</v>
      </c>
      <c r="L25" s="5">
        <f t="shared" si="6"/>
        <v>3993.7398175578892</v>
      </c>
      <c r="M25" s="11">
        <f t="shared" si="1"/>
        <v>233179.18191226077</v>
      </c>
    </row>
    <row r="26" spans="1:13">
      <c r="A26" s="1">
        <v>10</v>
      </c>
      <c r="B26" s="11">
        <f t="shared" si="2"/>
        <v>1150000</v>
      </c>
      <c r="D26" s="5">
        <f t="shared" si="3"/>
        <v>8800</v>
      </c>
      <c r="E26" s="5"/>
      <c r="F26" s="5">
        <f t="shared" si="0"/>
        <v>479.16666666666669</v>
      </c>
      <c r="G26" s="5">
        <f t="shared" si="4"/>
        <v>2108.3333333333335</v>
      </c>
      <c r="H26" s="5">
        <f t="shared" si="5"/>
        <v>10206.239817557889</v>
      </c>
      <c r="L26" s="5">
        <f t="shared" si="6"/>
        <v>3993.7398175578892</v>
      </c>
      <c r="M26" s="11">
        <f t="shared" si="1"/>
        <v>239952.40911157089</v>
      </c>
    </row>
    <row r="27" spans="1:13">
      <c r="A27" s="1">
        <v>11</v>
      </c>
      <c r="B27" s="11">
        <f t="shared" si="2"/>
        <v>1150000</v>
      </c>
      <c r="D27" s="5">
        <f t="shared" si="3"/>
        <v>8800</v>
      </c>
      <c r="E27" s="5"/>
      <c r="F27" s="5">
        <f t="shared" si="0"/>
        <v>479.16666666666669</v>
      </c>
      <c r="G27" s="5">
        <f t="shared" si="4"/>
        <v>2108.3333333333335</v>
      </c>
      <c r="H27" s="5">
        <f t="shared" si="5"/>
        <v>10206.239817557889</v>
      </c>
      <c r="L27" s="5">
        <f t="shared" si="6"/>
        <v>3993.7398175578892</v>
      </c>
      <c r="M27" s="11">
        <f t="shared" si="1"/>
        <v>246806.37293316366</v>
      </c>
    </row>
    <row r="28" spans="1:13">
      <c r="A28" s="1">
        <v>12</v>
      </c>
      <c r="B28" s="11">
        <f t="shared" si="2"/>
        <v>1150000</v>
      </c>
      <c r="D28" s="5">
        <f t="shared" si="3"/>
        <v>8800</v>
      </c>
      <c r="E28" s="5"/>
      <c r="F28" s="5">
        <f t="shared" si="0"/>
        <v>479.16666666666669</v>
      </c>
      <c r="G28" s="5">
        <f t="shared" si="4"/>
        <v>2108.3333333333335</v>
      </c>
      <c r="H28" s="5">
        <f t="shared" si="5"/>
        <v>10206.239817557889</v>
      </c>
      <c r="L28" s="5">
        <f t="shared" si="6"/>
        <v>3993.7398175578892</v>
      </c>
      <c r="M28" s="11">
        <f t="shared" si="1"/>
        <v>253742.03575464516</v>
      </c>
    </row>
    <row r="29" spans="1:13">
      <c r="A29" s="1">
        <v>13</v>
      </c>
      <c r="B29" s="11">
        <f t="shared" si="2"/>
        <v>1229120</v>
      </c>
      <c r="D29" s="5">
        <f t="shared" si="3"/>
        <v>9405.44</v>
      </c>
      <c r="E29" s="5"/>
      <c r="F29" s="5">
        <f t="shared" si="0"/>
        <v>512.13333333333333</v>
      </c>
      <c r="G29" s="5">
        <f t="shared" si="4"/>
        <v>2253.3866666666668</v>
      </c>
      <c r="H29" s="5">
        <f t="shared" si="5"/>
        <v>10206.239817557889</v>
      </c>
      <c r="L29" s="5">
        <f t="shared" si="6"/>
        <v>3566.3198175578887</v>
      </c>
      <c r="M29" s="11">
        <f t="shared" si="1"/>
        <v>260332.9514251276</v>
      </c>
    </row>
    <row r="30" spans="1:13">
      <c r="A30" s="1">
        <v>14</v>
      </c>
      <c r="B30" s="11">
        <f t="shared" si="2"/>
        <v>1229120</v>
      </c>
      <c r="D30" s="5">
        <f t="shared" si="3"/>
        <v>9405.44</v>
      </c>
      <c r="E30" s="5"/>
      <c r="F30" s="5">
        <f t="shared" si="0"/>
        <v>512.13333333333333</v>
      </c>
      <c r="G30" s="5">
        <f t="shared" si="4"/>
        <v>2253.3866666666668</v>
      </c>
      <c r="H30" s="5">
        <f t="shared" si="5"/>
        <v>10206.239817557889</v>
      </c>
      <c r="L30" s="5">
        <f t="shared" si="6"/>
        <v>3566.3198175578887</v>
      </c>
      <c r="M30" s="11">
        <f t="shared" si="1"/>
        <v>267002.43057108868</v>
      </c>
    </row>
    <row r="31" spans="1:13">
      <c r="A31" s="1">
        <v>15</v>
      </c>
      <c r="B31" s="11">
        <f t="shared" si="2"/>
        <v>1229120</v>
      </c>
      <c r="D31" s="5">
        <f t="shared" si="3"/>
        <v>9405.44</v>
      </c>
      <c r="E31" s="5"/>
      <c r="F31" s="5">
        <f t="shared" si="0"/>
        <v>512.13333333333333</v>
      </c>
      <c r="G31" s="5">
        <f t="shared" si="4"/>
        <v>2253.3866666666668</v>
      </c>
      <c r="H31" s="5">
        <f t="shared" si="5"/>
        <v>10206.239817557889</v>
      </c>
      <c r="L31" s="5">
        <f t="shared" si="6"/>
        <v>3566.3198175578887</v>
      </c>
      <c r="M31" s="11">
        <f t="shared" si="1"/>
        <v>273751.40966630355</v>
      </c>
    </row>
    <row r="32" spans="1:13">
      <c r="A32" s="1">
        <v>16</v>
      </c>
      <c r="B32" s="11">
        <f t="shared" si="2"/>
        <v>1229120</v>
      </c>
      <c r="D32" s="5">
        <f t="shared" si="3"/>
        <v>9405.44</v>
      </c>
      <c r="E32" s="5"/>
      <c r="F32" s="5">
        <f t="shared" si="0"/>
        <v>512.13333333333333</v>
      </c>
      <c r="G32" s="5">
        <f t="shared" si="4"/>
        <v>2253.3866666666668</v>
      </c>
      <c r="H32" s="5">
        <f t="shared" si="5"/>
        <v>10206.239817557889</v>
      </c>
      <c r="L32" s="5">
        <f t="shared" si="6"/>
        <v>3566.3198175578887</v>
      </c>
      <c r="M32" s="11">
        <f t="shared" si="1"/>
        <v>280580.83634728065</v>
      </c>
    </row>
    <row r="33" spans="1:13">
      <c r="A33" s="1">
        <v>17</v>
      </c>
      <c r="B33" s="11">
        <f t="shared" si="2"/>
        <v>1229120</v>
      </c>
      <c r="D33" s="5">
        <f t="shared" si="3"/>
        <v>9405.44</v>
      </c>
      <c r="E33" s="5"/>
      <c r="F33" s="5">
        <f t="shared" si="0"/>
        <v>512.13333333333333</v>
      </c>
      <c r="G33" s="5">
        <f t="shared" si="4"/>
        <v>2253.3866666666668</v>
      </c>
      <c r="H33" s="5">
        <f t="shared" si="5"/>
        <v>10206.239817557889</v>
      </c>
      <c r="L33" s="5">
        <f t="shared" si="6"/>
        <v>3566.3198175578887</v>
      </c>
      <c r="M33" s="11">
        <f t="shared" si="1"/>
        <v>287491.66954632127</v>
      </c>
    </row>
    <row r="34" spans="1:13">
      <c r="A34" s="1">
        <v>18</v>
      </c>
      <c r="B34" s="11">
        <f t="shared" si="2"/>
        <v>1229120</v>
      </c>
      <c r="D34" s="5">
        <f t="shared" si="3"/>
        <v>9405.44</v>
      </c>
      <c r="E34" s="5"/>
      <c r="F34" s="5">
        <f t="shared" si="0"/>
        <v>512.13333333333333</v>
      </c>
      <c r="G34" s="5">
        <f t="shared" si="4"/>
        <v>2253.3866666666668</v>
      </c>
      <c r="H34" s="5">
        <f t="shared" si="5"/>
        <v>10206.239817557889</v>
      </c>
      <c r="L34" s="5">
        <f t="shared" si="6"/>
        <v>3566.3198175578887</v>
      </c>
      <c r="M34" s="11">
        <f t="shared" si="1"/>
        <v>294484.87962616491</v>
      </c>
    </row>
    <row r="35" spans="1:13">
      <c r="A35" s="1">
        <v>19</v>
      </c>
      <c r="B35" s="11">
        <f t="shared" si="2"/>
        <v>1229120</v>
      </c>
      <c r="D35" s="5">
        <f t="shared" si="3"/>
        <v>9405.44</v>
      </c>
      <c r="E35" s="5"/>
      <c r="F35" s="5">
        <f t="shared" si="0"/>
        <v>512.13333333333333</v>
      </c>
      <c r="G35" s="5">
        <f t="shared" si="4"/>
        <v>2253.3866666666668</v>
      </c>
      <c r="H35" s="5">
        <f t="shared" si="5"/>
        <v>10206.239817557889</v>
      </c>
      <c r="L35" s="5">
        <f t="shared" si="6"/>
        <v>3566.3198175578887</v>
      </c>
      <c r="M35" s="11">
        <f t="shared" si="1"/>
        <v>301561.44851623964</v>
      </c>
    </row>
    <row r="36" spans="1:13">
      <c r="A36" s="1">
        <v>20</v>
      </c>
      <c r="B36" s="11">
        <f t="shared" si="2"/>
        <v>1229120</v>
      </c>
      <c r="D36" s="5">
        <f t="shared" si="3"/>
        <v>9405.44</v>
      </c>
      <c r="E36" s="5"/>
      <c r="F36" s="5">
        <f t="shared" si="0"/>
        <v>512.13333333333333</v>
      </c>
      <c r="G36" s="5">
        <f t="shared" si="4"/>
        <v>2253.3866666666668</v>
      </c>
      <c r="H36" s="5">
        <f t="shared" si="5"/>
        <v>10206.239817557889</v>
      </c>
      <c r="L36" s="5">
        <f t="shared" si="6"/>
        <v>3566.3198175578887</v>
      </c>
      <c r="M36" s="11">
        <f t="shared" si="1"/>
        <v>308722.36985053669</v>
      </c>
    </row>
    <row r="37" spans="1:13">
      <c r="A37" s="1">
        <v>21</v>
      </c>
      <c r="B37" s="11">
        <f t="shared" si="2"/>
        <v>1229120</v>
      </c>
      <c r="D37" s="5">
        <f t="shared" si="3"/>
        <v>9405.44</v>
      </c>
      <c r="E37" s="5"/>
      <c r="F37" s="5">
        <f t="shared" si="0"/>
        <v>512.13333333333333</v>
      </c>
      <c r="G37" s="5">
        <f t="shared" si="4"/>
        <v>2253.3866666666668</v>
      </c>
      <c r="H37" s="5">
        <f t="shared" si="5"/>
        <v>10206.239817557889</v>
      </c>
      <c r="L37" s="5">
        <f t="shared" si="6"/>
        <v>3566.3198175578887</v>
      </c>
      <c r="M37" s="11">
        <f t="shared" si="1"/>
        <v>315968.64910712844</v>
      </c>
    </row>
    <row r="38" spans="1:13">
      <c r="A38" s="1">
        <v>22</v>
      </c>
      <c r="B38" s="11">
        <f t="shared" si="2"/>
        <v>1229120</v>
      </c>
      <c r="D38" s="5">
        <f t="shared" si="3"/>
        <v>9405.44</v>
      </c>
      <c r="E38" s="5"/>
      <c r="F38" s="5">
        <f t="shared" si="0"/>
        <v>512.13333333333333</v>
      </c>
      <c r="G38" s="5">
        <f t="shared" si="4"/>
        <v>2253.3866666666668</v>
      </c>
      <c r="H38" s="5">
        <f t="shared" si="5"/>
        <v>10206.239817557889</v>
      </c>
      <c r="L38" s="5">
        <f t="shared" si="6"/>
        <v>3566.3198175578887</v>
      </c>
      <c r="M38" s="11">
        <f t="shared" si="1"/>
        <v>323301.30374934926</v>
      </c>
    </row>
    <row r="39" spans="1:13">
      <c r="A39" s="1">
        <v>23</v>
      </c>
      <c r="B39" s="11">
        <f t="shared" si="2"/>
        <v>1229120</v>
      </c>
      <c r="D39" s="5">
        <f t="shared" si="3"/>
        <v>9405.44</v>
      </c>
      <c r="E39" s="5"/>
      <c r="F39" s="5">
        <f t="shared" si="0"/>
        <v>512.13333333333333</v>
      </c>
      <c r="G39" s="5">
        <f t="shared" si="4"/>
        <v>2253.3866666666668</v>
      </c>
      <c r="H39" s="5">
        <f t="shared" si="5"/>
        <v>10206.239817557889</v>
      </c>
      <c r="L39" s="5">
        <f t="shared" si="6"/>
        <v>3566.3198175578887</v>
      </c>
      <c r="M39" s="11">
        <f t="shared" si="1"/>
        <v>330721.36336865963</v>
      </c>
    </row>
    <row r="40" spans="1:13">
      <c r="A40" s="1">
        <v>24</v>
      </c>
      <c r="B40" s="11">
        <f t="shared" si="2"/>
        <v>1229120</v>
      </c>
      <c r="D40" s="5">
        <f t="shared" si="3"/>
        <v>9405.44</v>
      </c>
      <c r="E40" s="5"/>
      <c r="F40" s="5">
        <f t="shared" si="0"/>
        <v>512.13333333333333</v>
      </c>
      <c r="G40" s="5">
        <f t="shared" si="4"/>
        <v>2253.3866666666668</v>
      </c>
      <c r="H40" s="5">
        <f t="shared" si="5"/>
        <v>10206.239817557889</v>
      </c>
      <c r="L40" s="5">
        <f t="shared" si="6"/>
        <v>3566.3198175578887</v>
      </c>
      <c r="M40" s="11">
        <f t="shared" si="1"/>
        <v>338229.86982921284</v>
      </c>
    </row>
    <row r="41" spans="1:13">
      <c r="A41" s="1">
        <v>25</v>
      </c>
      <c r="B41" s="11">
        <f t="shared" si="2"/>
        <v>1313683.456</v>
      </c>
      <c r="D41" s="5">
        <f t="shared" si="3"/>
        <v>10052.534272000001</v>
      </c>
      <c r="E41" s="5"/>
      <c r="F41" s="5">
        <f t="shared" si="0"/>
        <v>547.36810666666668</v>
      </c>
      <c r="G41" s="5">
        <f t="shared" si="4"/>
        <v>2408.4196693333333</v>
      </c>
      <c r="H41" s="5">
        <f t="shared" si="5"/>
        <v>10206.239817557889</v>
      </c>
      <c r="L41" s="5">
        <f t="shared" si="6"/>
        <v>3109.4933215578885</v>
      </c>
      <c r="M41" s="11">
        <f t="shared" si="1"/>
        <v>345371.05091814499</v>
      </c>
    </row>
    <row r="42" spans="1:13">
      <c r="A42" s="1">
        <v>26</v>
      </c>
      <c r="B42" s="11">
        <f t="shared" si="2"/>
        <v>1313683.456</v>
      </c>
      <c r="D42" s="5">
        <f t="shared" si="3"/>
        <v>10052.534272000001</v>
      </c>
      <c r="E42" s="5"/>
      <c r="F42" s="5">
        <f t="shared" si="0"/>
        <v>547.36810666666668</v>
      </c>
      <c r="G42" s="5">
        <f t="shared" si="4"/>
        <v>2408.4196693333333</v>
      </c>
      <c r="H42" s="5">
        <f t="shared" si="5"/>
        <v>10206.239817557889</v>
      </c>
      <c r="L42" s="5">
        <f t="shared" si="6"/>
        <v>3109.4933215578885</v>
      </c>
      <c r="M42" s="11">
        <f t="shared" si="1"/>
        <v>352597.35462636378</v>
      </c>
    </row>
    <row r="43" spans="1:13">
      <c r="A43" s="1">
        <v>27</v>
      </c>
      <c r="B43" s="11">
        <f t="shared" si="2"/>
        <v>1313683.456</v>
      </c>
      <c r="D43" s="5">
        <f t="shared" si="3"/>
        <v>10052.534272000001</v>
      </c>
      <c r="E43" s="5"/>
      <c r="F43" s="5">
        <f t="shared" si="0"/>
        <v>547.36810666666668</v>
      </c>
      <c r="G43" s="5">
        <f t="shared" si="4"/>
        <v>2408.4196693333333</v>
      </c>
      <c r="H43" s="5">
        <f t="shared" si="5"/>
        <v>10206.239817557889</v>
      </c>
      <c r="L43" s="5">
        <f t="shared" si="6"/>
        <v>3109.4933215578885</v>
      </c>
      <c r="M43" s="11">
        <f t="shared" si="1"/>
        <v>359909.7956124004</v>
      </c>
    </row>
    <row r="44" spans="1:13">
      <c r="A44" s="1">
        <v>28</v>
      </c>
      <c r="B44" s="11">
        <f t="shared" si="2"/>
        <v>1313683.456</v>
      </c>
      <c r="D44" s="5">
        <f t="shared" si="3"/>
        <v>10052.534272000001</v>
      </c>
      <c r="E44" s="5"/>
      <c r="F44" s="5">
        <f t="shared" si="0"/>
        <v>547.36810666666668</v>
      </c>
      <c r="G44" s="5">
        <f t="shared" si="4"/>
        <v>2408.4196693333333</v>
      </c>
      <c r="H44" s="5">
        <f t="shared" si="5"/>
        <v>10206.239817557889</v>
      </c>
      <c r="L44" s="5">
        <f t="shared" si="6"/>
        <v>3109.4933215578885</v>
      </c>
      <c r="M44" s="11">
        <f t="shared" si="1"/>
        <v>367309.4006294788</v>
      </c>
    </row>
    <row r="45" spans="1:13">
      <c r="A45" s="1">
        <v>29</v>
      </c>
      <c r="B45" s="11">
        <f t="shared" si="2"/>
        <v>1313683.456</v>
      </c>
      <c r="D45" s="5">
        <f t="shared" si="3"/>
        <v>10052.534272000001</v>
      </c>
      <c r="E45" s="5"/>
      <c r="F45" s="5">
        <f t="shared" si="0"/>
        <v>547.36810666666668</v>
      </c>
      <c r="G45" s="5">
        <f t="shared" si="4"/>
        <v>2408.4196693333333</v>
      </c>
      <c r="H45" s="5">
        <f t="shared" si="5"/>
        <v>10206.239817557889</v>
      </c>
      <c r="L45" s="5">
        <f t="shared" si="6"/>
        <v>3109.4933215578885</v>
      </c>
      <c r="M45" s="11">
        <f t="shared" si="1"/>
        <v>374797.20866968407</v>
      </c>
    </row>
    <row r="46" spans="1:13">
      <c r="A46" s="1">
        <v>30</v>
      </c>
      <c r="B46" s="11">
        <f t="shared" si="2"/>
        <v>1313683.456</v>
      </c>
      <c r="D46" s="5">
        <f t="shared" si="3"/>
        <v>10052.534272000001</v>
      </c>
      <c r="E46" s="5"/>
      <c r="F46" s="5">
        <f t="shared" si="0"/>
        <v>547.36810666666668</v>
      </c>
      <c r="G46" s="5">
        <f t="shared" si="4"/>
        <v>2408.4196693333333</v>
      </c>
      <c r="H46" s="5">
        <f t="shared" si="5"/>
        <v>10206.239817557889</v>
      </c>
      <c r="L46" s="5">
        <f t="shared" si="6"/>
        <v>3109.4933215578885</v>
      </c>
      <c r="M46" s="11">
        <f t="shared" si="1"/>
        <v>382374.27110984933</v>
      </c>
    </row>
    <row r="47" spans="1:13">
      <c r="A47" s="1">
        <v>31</v>
      </c>
      <c r="B47" s="11">
        <f t="shared" si="2"/>
        <v>1313683.456</v>
      </c>
      <c r="D47" s="5">
        <f t="shared" si="3"/>
        <v>10052.534272000001</v>
      </c>
      <c r="E47" s="5"/>
      <c r="F47" s="5">
        <f t="shared" si="0"/>
        <v>547.36810666666668</v>
      </c>
      <c r="G47" s="5">
        <f t="shared" si="4"/>
        <v>2408.4196693333333</v>
      </c>
      <c r="H47" s="5">
        <f t="shared" si="5"/>
        <v>10206.239817557889</v>
      </c>
      <c r="L47" s="5">
        <f t="shared" si="6"/>
        <v>3109.4933215578885</v>
      </c>
      <c r="M47" s="11">
        <f t="shared" si="1"/>
        <v>390041.65185918129</v>
      </c>
    </row>
    <row r="48" spans="1:13">
      <c r="A48" s="1">
        <v>32</v>
      </c>
      <c r="B48" s="11">
        <f t="shared" si="2"/>
        <v>1313683.456</v>
      </c>
      <c r="D48" s="5">
        <f t="shared" si="3"/>
        <v>10052.534272000001</v>
      </c>
      <c r="E48" s="5"/>
      <c r="F48" s="5">
        <f t="shared" si="0"/>
        <v>547.36810666666668</v>
      </c>
      <c r="G48" s="5">
        <f t="shared" si="4"/>
        <v>2408.4196693333333</v>
      </c>
      <c r="H48" s="5">
        <f t="shared" si="5"/>
        <v>10206.239817557889</v>
      </c>
      <c r="L48" s="5">
        <f t="shared" si="6"/>
        <v>3109.4933215578885</v>
      </c>
      <c r="M48" s="11">
        <f t="shared" si="1"/>
        <v>397800.42750864581</v>
      </c>
    </row>
    <row r="49" spans="1:13">
      <c r="A49" s="1">
        <v>33</v>
      </c>
      <c r="B49" s="11">
        <f t="shared" si="2"/>
        <v>1313683.456</v>
      </c>
      <c r="D49" s="5">
        <f t="shared" si="3"/>
        <v>10052.534272000001</v>
      </c>
      <c r="E49" s="5"/>
      <c r="F49" s="5">
        <f t="shared" si="0"/>
        <v>547.36810666666668</v>
      </c>
      <c r="G49" s="5">
        <f t="shared" si="4"/>
        <v>2408.4196693333333</v>
      </c>
      <c r="H49" s="5">
        <f t="shared" si="5"/>
        <v>10206.239817557889</v>
      </c>
      <c r="L49" s="5">
        <f t="shared" si="6"/>
        <v>3109.4933215578885</v>
      </c>
      <c r="M49" s="11">
        <f t="shared" si="1"/>
        <v>405651.68748213392</v>
      </c>
    </row>
    <row r="50" spans="1:13">
      <c r="A50" s="1">
        <v>34</v>
      </c>
      <c r="B50" s="11">
        <f t="shared" si="2"/>
        <v>1313683.456</v>
      </c>
      <c r="D50" s="5">
        <f t="shared" si="3"/>
        <v>10052.534272000001</v>
      </c>
      <c r="E50" s="5"/>
      <c r="F50" s="5">
        <f t="shared" si="0"/>
        <v>547.36810666666668</v>
      </c>
      <c r="G50" s="5">
        <f t="shared" si="4"/>
        <v>2408.4196693333333</v>
      </c>
      <c r="H50" s="5">
        <f t="shared" si="5"/>
        <v>10206.239817557889</v>
      </c>
      <c r="L50" s="5">
        <f t="shared" si="6"/>
        <v>3109.4933215578885</v>
      </c>
      <c r="M50" s="11">
        <f t="shared" si="1"/>
        <v>413596.53418942989</v>
      </c>
    </row>
    <row r="51" spans="1:13">
      <c r="A51" s="1">
        <v>35</v>
      </c>
      <c r="B51" s="11">
        <f t="shared" si="2"/>
        <v>1313683.456</v>
      </c>
      <c r="D51" s="5">
        <f t="shared" si="3"/>
        <v>10052.534272000001</v>
      </c>
      <c r="E51" s="5"/>
      <c r="F51" s="5">
        <f t="shared" si="0"/>
        <v>547.36810666666668</v>
      </c>
      <c r="G51" s="5">
        <f t="shared" si="4"/>
        <v>2408.4196693333333</v>
      </c>
      <c r="H51" s="5">
        <f t="shared" si="5"/>
        <v>10206.239817557889</v>
      </c>
      <c r="L51" s="5">
        <f t="shared" si="6"/>
        <v>3109.4933215578885</v>
      </c>
      <c r="M51" s="11">
        <f t="shared" si="1"/>
        <v>421636.0831810027</v>
      </c>
    </row>
    <row r="52" spans="1:13">
      <c r="A52" s="1">
        <v>36</v>
      </c>
      <c r="B52" s="11">
        <f t="shared" si="2"/>
        <v>1313683.456</v>
      </c>
      <c r="D52" s="5">
        <f t="shared" si="3"/>
        <v>10052.534272000001</v>
      </c>
      <c r="E52" s="5"/>
      <c r="F52" s="5">
        <f t="shared" si="0"/>
        <v>547.36810666666668</v>
      </c>
      <c r="G52" s="5">
        <f t="shared" si="4"/>
        <v>2408.4196693333333</v>
      </c>
      <c r="H52" s="5">
        <f t="shared" si="5"/>
        <v>10206.239817557889</v>
      </c>
      <c r="L52" s="5">
        <f t="shared" si="6"/>
        <v>3109.4933215578885</v>
      </c>
      <c r="M52" s="11">
        <f t="shared" si="1"/>
        <v>429771.46330464224</v>
      </c>
    </row>
    <row r="53" spans="1:13">
      <c r="A53" s="1">
        <v>37</v>
      </c>
      <c r="B53" s="11">
        <f t="shared" si="2"/>
        <v>1404064.8777727999</v>
      </c>
      <c r="D53" s="5">
        <f t="shared" si="3"/>
        <v>10744.148629913601</v>
      </c>
      <c r="E53" s="5"/>
      <c r="F53" s="5">
        <f t="shared" si="0"/>
        <v>585.02703240533333</v>
      </c>
      <c r="G53" s="5">
        <f t="shared" si="4"/>
        <v>2574.1189425834664</v>
      </c>
      <c r="H53" s="5">
        <f t="shared" si="5"/>
        <v>10206.239817557889</v>
      </c>
      <c r="L53" s="5">
        <f t="shared" si="6"/>
        <v>2621.2371626330878</v>
      </c>
      <c r="M53" s="11">
        <f t="shared" si="1"/>
        <v>437515.56070503843</v>
      </c>
    </row>
    <row r="54" spans="1:13">
      <c r="A54" s="1">
        <v>38</v>
      </c>
      <c r="B54" s="11">
        <f t="shared" si="2"/>
        <v>1404064.8777727999</v>
      </c>
      <c r="D54" s="5">
        <f t="shared" si="3"/>
        <v>10744.148629913601</v>
      </c>
      <c r="E54" s="5"/>
      <c r="F54" s="5">
        <f t="shared" si="0"/>
        <v>585.02703240533333</v>
      </c>
      <c r="G54" s="5">
        <f t="shared" si="4"/>
        <v>2574.1189425834664</v>
      </c>
      <c r="H54" s="5">
        <f t="shared" si="5"/>
        <v>10206.239817557889</v>
      </c>
      <c r="L54" s="5">
        <f t="shared" si="6"/>
        <v>2621.2371626330878</v>
      </c>
      <c r="M54" s="11">
        <f t="shared" si="1"/>
        <v>445351.96746526228</v>
      </c>
    </row>
    <row r="55" spans="1:13">
      <c r="A55" s="1">
        <v>39</v>
      </c>
      <c r="B55" s="11">
        <f t="shared" si="2"/>
        <v>1404064.8777727999</v>
      </c>
      <c r="D55" s="5">
        <f t="shared" si="3"/>
        <v>10744.148629913601</v>
      </c>
      <c r="E55" s="5"/>
      <c r="F55" s="5">
        <f t="shared" si="0"/>
        <v>585.02703240533333</v>
      </c>
      <c r="G55" s="5">
        <f t="shared" si="4"/>
        <v>2574.1189425834664</v>
      </c>
      <c r="H55" s="5">
        <f t="shared" si="5"/>
        <v>10206.239817557889</v>
      </c>
      <c r="L55" s="5">
        <f t="shared" si="6"/>
        <v>2621.2371626330878</v>
      </c>
      <c r="M55" s="11">
        <f t="shared" si="1"/>
        <v>453281.78390953125</v>
      </c>
    </row>
    <row r="56" spans="1:13">
      <c r="A56" s="1">
        <v>40</v>
      </c>
      <c r="B56" s="11">
        <f t="shared" si="2"/>
        <v>1404064.8777727999</v>
      </c>
      <c r="D56" s="5">
        <f t="shared" si="3"/>
        <v>10744.148629913601</v>
      </c>
      <c r="E56" s="5"/>
      <c r="F56" s="5">
        <f t="shared" si="0"/>
        <v>585.02703240533333</v>
      </c>
      <c r="G56" s="5">
        <f t="shared" si="4"/>
        <v>2574.1189425834664</v>
      </c>
      <c r="H56" s="5">
        <f t="shared" si="5"/>
        <v>10206.239817557889</v>
      </c>
      <c r="L56" s="5">
        <f t="shared" si="6"/>
        <v>2621.2371626330878</v>
      </c>
      <c r="M56" s="11">
        <f t="shared" si="1"/>
        <v>461306.12347788748</v>
      </c>
    </row>
    <row r="57" spans="1:13">
      <c r="A57" s="1">
        <v>41</v>
      </c>
      <c r="B57" s="11">
        <f t="shared" si="2"/>
        <v>1404064.8777727999</v>
      </c>
      <c r="D57" s="5">
        <f t="shared" si="3"/>
        <v>10744.148629913601</v>
      </c>
      <c r="E57" s="5"/>
      <c r="F57" s="5">
        <f t="shared" si="0"/>
        <v>585.02703240533333</v>
      </c>
      <c r="G57" s="5">
        <f t="shared" si="4"/>
        <v>2574.1189425834664</v>
      </c>
      <c r="H57" s="5">
        <f t="shared" si="5"/>
        <v>10206.239817557889</v>
      </c>
      <c r="L57" s="5">
        <f t="shared" si="6"/>
        <v>2621.2371626330878</v>
      </c>
      <c r="M57" s="11">
        <f t="shared" si="1"/>
        <v>469426.112882538</v>
      </c>
    </row>
    <row r="58" spans="1:13">
      <c r="A58" s="1">
        <v>42</v>
      </c>
      <c r="B58" s="11">
        <f t="shared" si="2"/>
        <v>1404064.8777727999</v>
      </c>
      <c r="D58" s="5">
        <f t="shared" si="3"/>
        <v>10744.148629913601</v>
      </c>
      <c r="E58" s="5"/>
      <c r="F58" s="5">
        <f t="shared" si="0"/>
        <v>585.02703240533333</v>
      </c>
      <c r="G58" s="5">
        <f t="shared" si="4"/>
        <v>2574.1189425834664</v>
      </c>
      <c r="H58" s="5">
        <f t="shared" si="5"/>
        <v>10206.239817557889</v>
      </c>
      <c r="L58" s="5">
        <f t="shared" si="6"/>
        <v>2621.2371626330878</v>
      </c>
      <c r="M58" s="11">
        <f t="shared" si="1"/>
        <v>477642.89226605842</v>
      </c>
    </row>
    <row r="59" spans="1:13">
      <c r="A59" s="1">
        <v>43</v>
      </c>
      <c r="B59" s="11">
        <f t="shared" si="2"/>
        <v>1404064.8777727999</v>
      </c>
      <c r="D59" s="5">
        <f t="shared" si="3"/>
        <v>10744.148629913601</v>
      </c>
      <c r="E59" s="5"/>
      <c r="F59" s="5">
        <f t="shared" si="0"/>
        <v>585.02703240533333</v>
      </c>
      <c r="G59" s="5">
        <f t="shared" si="4"/>
        <v>2574.1189425834664</v>
      </c>
      <c r="H59" s="5">
        <f t="shared" si="5"/>
        <v>10206.239817557889</v>
      </c>
      <c r="L59" s="5">
        <f t="shared" si="6"/>
        <v>2621.2371626330878</v>
      </c>
      <c r="M59" s="11">
        <f t="shared" si="1"/>
        <v>485957.61536148243</v>
      </c>
    </row>
    <row r="60" spans="1:13">
      <c r="A60" s="1">
        <v>44</v>
      </c>
      <c r="B60" s="11">
        <f t="shared" si="2"/>
        <v>1404064.8777727999</v>
      </c>
      <c r="D60" s="5">
        <f t="shared" si="3"/>
        <v>10744.148629913601</v>
      </c>
      <c r="E60" s="5"/>
      <c r="F60" s="5">
        <f t="shared" si="0"/>
        <v>585.02703240533333</v>
      </c>
      <c r="G60" s="5">
        <f t="shared" si="4"/>
        <v>2574.1189425834664</v>
      </c>
      <c r="H60" s="5">
        <f t="shared" si="5"/>
        <v>10206.239817557889</v>
      </c>
      <c r="L60" s="5">
        <f t="shared" si="6"/>
        <v>2621.2371626330878</v>
      </c>
      <c r="M60" s="11">
        <f t="shared" si="1"/>
        <v>494371.44965429971</v>
      </c>
    </row>
    <row r="61" spans="1:13">
      <c r="A61" s="1">
        <v>45</v>
      </c>
      <c r="B61" s="11">
        <f t="shared" si="2"/>
        <v>1404064.8777727999</v>
      </c>
      <c r="D61" s="5">
        <f t="shared" si="3"/>
        <v>10744.148629913601</v>
      </c>
      <c r="E61" s="5"/>
      <c r="F61" s="5">
        <f t="shared" si="0"/>
        <v>585.02703240533333</v>
      </c>
      <c r="G61" s="5">
        <f t="shared" si="4"/>
        <v>2574.1189425834664</v>
      </c>
      <c r="H61" s="5">
        <f t="shared" si="5"/>
        <v>10206.239817557889</v>
      </c>
      <c r="L61" s="5">
        <f t="shared" si="6"/>
        <v>2621.2371626330878</v>
      </c>
      <c r="M61" s="11">
        <f t="shared" si="1"/>
        <v>502885.57654638443</v>
      </c>
    </row>
    <row r="62" spans="1:13">
      <c r="A62" s="1">
        <v>46</v>
      </c>
      <c r="B62" s="11">
        <f t="shared" si="2"/>
        <v>1404064.8777727999</v>
      </c>
      <c r="D62" s="5">
        <f t="shared" si="3"/>
        <v>10744.148629913601</v>
      </c>
      <c r="E62" s="5"/>
      <c r="F62" s="5">
        <f t="shared" si="0"/>
        <v>585.02703240533333</v>
      </c>
      <c r="G62" s="5">
        <f t="shared" si="4"/>
        <v>2574.1189425834664</v>
      </c>
      <c r="H62" s="5">
        <f t="shared" si="5"/>
        <v>10206.239817557889</v>
      </c>
      <c r="L62" s="5">
        <f t="shared" si="6"/>
        <v>2621.2371626330878</v>
      </c>
      <c r="M62" s="11">
        <f t="shared" si="1"/>
        <v>511501.1915218783</v>
      </c>
    </row>
    <row r="63" spans="1:13">
      <c r="A63" s="1">
        <v>47</v>
      </c>
      <c r="B63" s="11">
        <f t="shared" si="2"/>
        <v>1404064.8777727999</v>
      </c>
      <c r="D63" s="5">
        <f t="shared" si="3"/>
        <v>10744.148629913601</v>
      </c>
      <c r="E63" s="5"/>
      <c r="F63" s="5">
        <f t="shared" si="0"/>
        <v>585.02703240533333</v>
      </c>
      <c r="G63" s="5">
        <f t="shared" si="4"/>
        <v>2574.1189425834664</v>
      </c>
      <c r="H63" s="5">
        <f t="shared" si="5"/>
        <v>10206.239817557889</v>
      </c>
      <c r="L63" s="5">
        <f t="shared" si="6"/>
        <v>2621.2371626330878</v>
      </c>
      <c r="M63" s="11">
        <f t="shared" si="1"/>
        <v>520219.50431505055</v>
      </c>
    </row>
    <row r="64" spans="1:13">
      <c r="A64" s="1">
        <v>48</v>
      </c>
      <c r="B64" s="11">
        <f t="shared" si="2"/>
        <v>1404064.8777727999</v>
      </c>
      <c r="D64" s="5">
        <f t="shared" si="3"/>
        <v>10744.148629913601</v>
      </c>
      <c r="E64" s="5"/>
      <c r="F64" s="5">
        <f t="shared" si="0"/>
        <v>585.02703240533333</v>
      </c>
      <c r="G64" s="5">
        <f t="shared" si="4"/>
        <v>2574.1189425834664</v>
      </c>
      <c r="H64" s="5">
        <f t="shared" si="5"/>
        <v>10206.239817557889</v>
      </c>
      <c r="L64" s="5">
        <f t="shared" si="6"/>
        <v>2621.2371626330878</v>
      </c>
      <c r="M64" s="11">
        <f t="shared" si="1"/>
        <v>529041.73908015899</v>
      </c>
    </row>
    <row r="65" spans="1:13">
      <c r="A65" s="1">
        <v>49</v>
      </c>
      <c r="B65" s="11">
        <f t="shared" si="2"/>
        <v>1500664.5413635685</v>
      </c>
      <c r="D65" s="5">
        <f t="shared" si="3"/>
        <v>11483.346055651657</v>
      </c>
      <c r="E65" s="5"/>
      <c r="F65" s="5">
        <f t="shared" si="0"/>
        <v>625.27689223482025</v>
      </c>
      <c r="G65" s="5">
        <f t="shared" si="4"/>
        <v>2751.2183258332088</v>
      </c>
      <c r="H65" s="5">
        <f t="shared" si="5"/>
        <v>10206.239817557889</v>
      </c>
      <c r="L65" s="5">
        <f t="shared" si="6"/>
        <v>2099.3889799742619</v>
      </c>
      <c r="M65" s="11">
        <f t="shared" si="1"/>
        <v>537447.2863806769</v>
      </c>
    </row>
    <row r="66" spans="1:13">
      <c r="A66" s="1">
        <v>50</v>
      </c>
      <c r="B66" s="11">
        <f t="shared" si="2"/>
        <v>1500664.5413635685</v>
      </c>
      <c r="D66" s="5">
        <f t="shared" si="3"/>
        <v>11483.346055651657</v>
      </c>
      <c r="E66" s="5"/>
      <c r="F66" s="5">
        <f t="shared" si="0"/>
        <v>625.27689223482025</v>
      </c>
      <c r="G66" s="5">
        <f t="shared" si="4"/>
        <v>2751.2183258332088</v>
      </c>
      <c r="H66" s="5">
        <f t="shared" si="5"/>
        <v>10206.239817557889</v>
      </c>
      <c r="L66" s="5">
        <f t="shared" si="6"/>
        <v>2099.3889799742619</v>
      </c>
      <c r="M66" s="11">
        <f t="shared" si="1"/>
        <v>545953.02749981498</v>
      </c>
    </row>
    <row r="67" spans="1:13">
      <c r="A67" s="1">
        <v>51</v>
      </c>
      <c r="B67" s="11">
        <f t="shared" si="2"/>
        <v>1500664.5413635685</v>
      </c>
      <c r="D67" s="5">
        <f t="shared" si="3"/>
        <v>11483.346055651657</v>
      </c>
      <c r="E67" s="5"/>
      <c r="F67" s="5">
        <f t="shared" si="0"/>
        <v>625.27689223482025</v>
      </c>
      <c r="G67" s="5">
        <f t="shared" si="4"/>
        <v>2751.2183258332088</v>
      </c>
      <c r="H67" s="5">
        <f t="shared" si="5"/>
        <v>10206.239817557889</v>
      </c>
      <c r="L67" s="5">
        <f t="shared" si="6"/>
        <v>2099.3889799742619</v>
      </c>
      <c r="M67" s="11">
        <f t="shared" si="1"/>
        <v>554560.15674425324</v>
      </c>
    </row>
    <row r="68" spans="1:13">
      <c r="A68" s="1">
        <v>52</v>
      </c>
      <c r="B68" s="11">
        <f t="shared" si="2"/>
        <v>1500664.5413635685</v>
      </c>
      <c r="D68" s="5">
        <f t="shared" si="3"/>
        <v>11483.346055651657</v>
      </c>
      <c r="E68" s="5"/>
      <c r="F68" s="5">
        <f t="shared" si="0"/>
        <v>625.27689223482025</v>
      </c>
      <c r="G68" s="5">
        <f t="shared" si="4"/>
        <v>2751.2183258332088</v>
      </c>
      <c r="H68" s="5">
        <f t="shared" si="5"/>
        <v>10206.239817557889</v>
      </c>
      <c r="L68" s="5">
        <f t="shared" si="6"/>
        <v>2099.3889799742619</v>
      </c>
      <c r="M68" s="11">
        <f t="shared" si="1"/>
        <v>563269.88265676377</v>
      </c>
    </row>
    <row r="69" spans="1:13">
      <c r="A69" s="1">
        <v>53</v>
      </c>
      <c r="B69" s="11">
        <f t="shared" si="2"/>
        <v>1500664.5413635685</v>
      </c>
      <c r="D69" s="5">
        <f t="shared" si="3"/>
        <v>11483.346055651657</v>
      </c>
      <c r="E69" s="5"/>
      <c r="F69" s="5">
        <f t="shared" si="0"/>
        <v>625.27689223482025</v>
      </c>
      <c r="G69" s="5">
        <f t="shared" si="4"/>
        <v>2751.2183258332088</v>
      </c>
      <c r="H69" s="5">
        <f t="shared" si="5"/>
        <v>10206.239817557889</v>
      </c>
      <c r="L69" s="5">
        <f t="shared" si="6"/>
        <v>2099.3889799742619</v>
      </c>
      <c r="M69" s="11">
        <f t="shared" si="1"/>
        <v>572083.42818590475</v>
      </c>
    </row>
    <row r="70" spans="1:13">
      <c r="A70" s="1">
        <v>54</v>
      </c>
      <c r="B70" s="11">
        <f t="shared" si="2"/>
        <v>1500664.5413635685</v>
      </c>
      <c r="D70" s="5">
        <f t="shared" si="3"/>
        <v>11483.346055651657</v>
      </c>
      <c r="E70" s="5"/>
      <c r="F70" s="5">
        <f t="shared" si="0"/>
        <v>625.27689223482025</v>
      </c>
      <c r="G70" s="5">
        <f t="shared" si="4"/>
        <v>2751.2183258332088</v>
      </c>
      <c r="H70" s="5">
        <f t="shared" si="5"/>
        <v>10206.239817557889</v>
      </c>
      <c r="L70" s="5">
        <f t="shared" si="6"/>
        <v>2099.3889799742619</v>
      </c>
      <c r="M70" s="11">
        <f t="shared" si="1"/>
        <v>581002.03085773683</v>
      </c>
    </row>
    <row r="71" spans="1:13">
      <c r="A71" s="1">
        <v>55</v>
      </c>
      <c r="B71" s="11">
        <f t="shared" si="2"/>
        <v>1500664.5413635685</v>
      </c>
      <c r="D71" s="5">
        <f t="shared" si="3"/>
        <v>11483.346055651657</v>
      </c>
      <c r="E71" s="5"/>
      <c r="F71" s="5">
        <f t="shared" si="0"/>
        <v>625.27689223482025</v>
      </c>
      <c r="G71" s="5">
        <f t="shared" si="4"/>
        <v>2751.2183258332088</v>
      </c>
      <c r="H71" s="5">
        <f t="shared" si="5"/>
        <v>10206.239817557889</v>
      </c>
      <c r="L71" s="5">
        <f t="shared" si="6"/>
        <v>2099.3889799742619</v>
      </c>
      <c r="M71" s="11">
        <f t="shared" si="1"/>
        <v>590026.94294958632</v>
      </c>
    </row>
    <row r="72" spans="1:13">
      <c r="A72" s="1">
        <v>56</v>
      </c>
      <c r="B72" s="11">
        <f t="shared" si="2"/>
        <v>1500664.5413635685</v>
      </c>
      <c r="D72" s="5">
        <f t="shared" si="3"/>
        <v>11483.346055651657</v>
      </c>
      <c r="E72" s="5"/>
      <c r="F72" s="5">
        <f t="shared" si="0"/>
        <v>625.27689223482025</v>
      </c>
      <c r="G72" s="5">
        <f t="shared" si="4"/>
        <v>2751.2183258332088</v>
      </c>
      <c r="H72" s="5">
        <f t="shared" si="5"/>
        <v>10206.239817557889</v>
      </c>
      <c r="L72" s="5">
        <f t="shared" si="6"/>
        <v>2099.3889799742619</v>
      </c>
      <c r="M72" s="11">
        <f t="shared" si="1"/>
        <v>599159.43166587979</v>
      </c>
    </row>
    <row r="73" spans="1:13">
      <c r="A73" s="1">
        <v>57</v>
      </c>
      <c r="B73" s="11">
        <f t="shared" si="2"/>
        <v>1500664.5413635685</v>
      </c>
      <c r="D73" s="5">
        <f t="shared" si="3"/>
        <v>11483.346055651657</v>
      </c>
      <c r="E73" s="5"/>
      <c r="F73" s="5">
        <f t="shared" si="0"/>
        <v>625.27689223482025</v>
      </c>
      <c r="G73" s="5">
        <f t="shared" si="4"/>
        <v>2751.2183258332088</v>
      </c>
      <c r="H73" s="5">
        <f t="shared" si="5"/>
        <v>10206.239817557889</v>
      </c>
      <c r="L73" s="5">
        <f t="shared" si="6"/>
        <v>2099.3889799742619</v>
      </c>
      <c r="M73" s="11">
        <f t="shared" si="1"/>
        <v>608400.77931607445</v>
      </c>
    </row>
    <row r="74" spans="1:13">
      <c r="A74" s="1">
        <v>58</v>
      </c>
      <c r="B74" s="11">
        <f t="shared" si="2"/>
        <v>1500664.5413635685</v>
      </c>
      <c r="D74" s="5">
        <f t="shared" si="3"/>
        <v>11483.346055651657</v>
      </c>
      <c r="E74" s="5"/>
      <c r="F74" s="5">
        <f t="shared" si="0"/>
        <v>625.27689223482025</v>
      </c>
      <c r="G74" s="5">
        <f t="shared" si="4"/>
        <v>2751.2183258332088</v>
      </c>
      <c r="H74" s="5">
        <f t="shared" si="5"/>
        <v>10206.239817557889</v>
      </c>
      <c r="L74" s="5">
        <f t="shared" si="6"/>
        <v>2099.3889799742619</v>
      </c>
      <c r="M74" s="11">
        <f t="shared" si="1"/>
        <v>617752.28349470987</v>
      </c>
    </row>
    <row r="75" spans="1:13">
      <c r="A75" s="1">
        <v>59</v>
      </c>
      <c r="B75" s="11">
        <f t="shared" si="2"/>
        <v>1500664.5413635685</v>
      </c>
      <c r="D75" s="5">
        <f t="shared" si="3"/>
        <v>11483.346055651657</v>
      </c>
      <c r="E75" s="5"/>
      <c r="F75" s="5">
        <f t="shared" si="0"/>
        <v>625.27689223482025</v>
      </c>
      <c r="G75" s="5">
        <f t="shared" si="4"/>
        <v>2751.2183258332088</v>
      </c>
      <c r="H75" s="5">
        <f t="shared" si="5"/>
        <v>10206.239817557889</v>
      </c>
      <c r="L75" s="5">
        <f t="shared" si="6"/>
        <v>2099.3889799742619</v>
      </c>
      <c r="M75" s="11">
        <f t="shared" si="1"/>
        <v>627215.25726360525</v>
      </c>
    </row>
    <row r="76" spans="1:13">
      <c r="A76" s="1">
        <v>60</v>
      </c>
      <c r="B76" s="11">
        <f t="shared" si="2"/>
        <v>1500664.5413635685</v>
      </c>
      <c r="D76" s="5">
        <f t="shared" si="3"/>
        <v>11483.346055651657</v>
      </c>
      <c r="E76" s="5"/>
      <c r="F76" s="5">
        <f t="shared" si="0"/>
        <v>625.27689223482025</v>
      </c>
      <c r="G76" s="5">
        <f t="shared" si="4"/>
        <v>2751.2183258332088</v>
      </c>
      <c r="H76" s="5">
        <f t="shared" si="5"/>
        <v>10206.239817557889</v>
      </c>
      <c r="L76" s="5">
        <f t="shared" si="6"/>
        <v>2099.3889799742619</v>
      </c>
      <c r="M76" s="11">
        <f t="shared" si="1"/>
        <v>636791.02933622908</v>
      </c>
    </row>
    <row r="77" spans="1:13">
      <c r="A77" s="1">
        <v>61</v>
      </c>
      <c r="B77" s="11">
        <f t="shared" si="2"/>
        <v>1603910.2618093819</v>
      </c>
      <c r="D77" s="5">
        <f t="shared" si="3"/>
        <v>12273.40026428049</v>
      </c>
      <c r="E77" s="5"/>
      <c r="F77" s="5">
        <f t="shared" si="0"/>
        <v>668.29594242057578</v>
      </c>
      <c r="G77" s="5">
        <f t="shared" si="4"/>
        <v>2940.5021466505336</v>
      </c>
      <c r="H77" s="5">
        <f t="shared" si="5"/>
        <v>10206.239817557889</v>
      </c>
      <c r="L77" s="5">
        <f t="shared" si="6"/>
        <v>1541.6376423485087</v>
      </c>
      <c r="M77" s="11">
        <f t="shared" si="1"/>
        <v>645923.19292664039</v>
      </c>
    </row>
    <row r="78" spans="1:13">
      <c r="A78" s="1">
        <v>62</v>
      </c>
      <c r="B78" s="11">
        <f t="shared" si="2"/>
        <v>1603910.2618093819</v>
      </c>
      <c r="D78" s="5">
        <f t="shared" si="3"/>
        <v>12273.40026428049</v>
      </c>
      <c r="E78" s="5"/>
      <c r="F78" s="5">
        <f t="shared" si="0"/>
        <v>668.29594242057578</v>
      </c>
      <c r="G78" s="5">
        <f t="shared" si="4"/>
        <v>2940.5021466505336</v>
      </c>
      <c r="H78" s="5">
        <f t="shared" si="5"/>
        <v>10206.239817557889</v>
      </c>
      <c r="L78" s="5">
        <f t="shared" si="6"/>
        <v>1541.6376423485087</v>
      </c>
      <c r="M78" s="11">
        <f t="shared" si="1"/>
        <v>655164.21157546423</v>
      </c>
    </row>
    <row r="79" spans="1:13">
      <c r="A79" s="1">
        <v>63</v>
      </c>
      <c r="B79" s="11">
        <f t="shared" si="2"/>
        <v>1603910.2618093819</v>
      </c>
      <c r="D79" s="5">
        <f t="shared" si="3"/>
        <v>12273.40026428049</v>
      </c>
      <c r="E79" s="5"/>
      <c r="F79" s="5">
        <f t="shared" si="0"/>
        <v>668.29594242057578</v>
      </c>
      <c r="G79" s="5">
        <f t="shared" si="4"/>
        <v>2940.5021466505336</v>
      </c>
      <c r="H79" s="5">
        <f t="shared" si="5"/>
        <v>10206.239817557889</v>
      </c>
      <c r="L79" s="5">
        <f t="shared" si="6"/>
        <v>1541.6376423485087</v>
      </c>
      <c r="M79" s="11">
        <f t="shared" si="1"/>
        <v>664515.38283104438</v>
      </c>
    </row>
    <row r="80" spans="1:13">
      <c r="A80" s="1">
        <v>64</v>
      </c>
      <c r="B80" s="11">
        <f t="shared" si="2"/>
        <v>1603910.2618093819</v>
      </c>
      <c r="D80" s="5">
        <f t="shared" si="3"/>
        <v>12273.40026428049</v>
      </c>
      <c r="E80" s="5"/>
      <c r="F80" s="5">
        <f t="shared" si="0"/>
        <v>668.29594242057578</v>
      </c>
      <c r="G80" s="5">
        <f t="shared" si="4"/>
        <v>2940.5021466505336</v>
      </c>
      <c r="H80" s="5">
        <f t="shared" si="5"/>
        <v>10206.239817557889</v>
      </c>
      <c r="L80" s="5">
        <f t="shared" si="6"/>
        <v>1541.6376423485087</v>
      </c>
      <c r="M80" s="11">
        <f t="shared" si="1"/>
        <v>673978.01970845379</v>
      </c>
    </row>
    <row r="81" spans="1:13">
      <c r="A81" s="1">
        <v>65</v>
      </c>
      <c r="B81" s="11">
        <f t="shared" si="2"/>
        <v>1603910.2618093819</v>
      </c>
      <c r="D81" s="5">
        <f t="shared" si="3"/>
        <v>12273.40026428049</v>
      </c>
      <c r="E81" s="5"/>
      <c r="F81" s="5">
        <f t="shared" si="0"/>
        <v>668.29594242057578</v>
      </c>
      <c r="G81" s="5">
        <f t="shared" si="4"/>
        <v>2940.5021466505336</v>
      </c>
      <c r="H81" s="5">
        <f t="shared" si="5"/>
        <v>10206.239817557889</v>
      </c>
      <c r="L81" s="5">
        <f t="shared" si="6"/>
        <v>1541.6376423485087</v>
      </c>
      <c r="M81" s="11">
        <f t="shared" si="1"/>
        <v>683553.45087385748</v>
      </c>
    </row>
    <row r="82" spans="1:13">
      <c r="A82" s="1">
        <v>66</v>
      </c>
      <c r="B82" s="11">
        <f t="shared" si="2"/>
        <v>1603910.2618093819</v>
      </c>
      <c r="D82" s="5">
        <f t="shared" si="3"/>
        <v>12273.40026428049</v>
      </c>
      <c r="E82" s="5"/>
      <c r="F82" s="5">
        <f t="shared" ref="F82:F145" si="7">B82*$C$8/12</f>
        <v>668.29594242057578</v>
      </c>
      <c r="G82" s="5">
        <f t="shared" si="4"/>
        <v>2940.5021466505336</v>
      </c>
      <c r="H82" s="5">
        <f t="shared" si="5"/>
        <v>10206.239817557889</v>
      </c>
      <c r="L82" s="5">
        <f t="shared" si="6"/>
        <v>1541.6376423485087</v>
      </c>
      <c r="M82" s="11">
        <f t="shared" ref="M82:M145" si="8">M81*(1+$D$10)+L82</f>
        <v>693243.0208310727</v>
      </c>
    </row>
    <row r="83" spans="1:13">
      <c r="A83" s="1">
        <v>67</v>
      </c>
      <c r="B83" s="11">
        <f t="shared" ref="B83:B146" si="9">IF(MOD(A82,12)=0,B82*(1+$C$9),B82)</f>
        <v>1603910.2618093819</v>
      </c>
      <c r="D83" s="5">
        <f t="shared" ref="D83:D146" si="10">IF(MOD(A82,12)=0,D82*(1+$C$3),D82)</f>
        <v>12273.40026428049</v>
      </c>
      <c r="E83" s="5"/>
      <c r="F83" s="5">
        <f t="shared" si="7"/>
        <v>668.29594242057578</v>
      </c>
      <c r="G83" s="5">
        <f t="shared" ref="G83:G146" si="11">IF(MOD(A82,12)=0,G82*(1+$C$9),G82)</f>
        <v>2940.5021466505336</v>
      </c>
      <c r="H83" s="5">
        <f t="shared" ref="H83:H146" si="12">H82</f>
        <v>10206.239817557889</v>
      </c>
      <c r="L83" s="5">
        <f t="shared" ref="L83:L146" si="13">H83-D83+G83+F83</f>
        <v>1541.6376423485087</v>
      </c>
      <c r="M83" s="11">
        <f t="shared" si="8"/>
        <v>703048.09011035354</v>
      </c>
    </row>
    <row r="84" spans="1:13">
      <c r="A84" s="1">
        <v>68</v>
      </c>
      <c r="B84" s="11">
        <f t="shared" si="9"/>
        <v>1603910.2618093819</v>
      </c>
      <c r="D84" s="5">
        <f t="shared" si="10"/>
        <v>12273.40026428049</v>
      </c>
      <c r="E84" s="5"/>
      <c r="F84" s="5">
        <f t="shared" si="7"/>
        <v>668.29594242057578</v>
      </c>
      <c r="G84" s="5">
        <f t="shared" si="11"/>
        <v>2940.5021466505336</v>
      </c>
      <c r="H84" s="5">
        <f t="shared" si="12"/>
        <v>10206.239817557889</v>
      </c>
      <c r="L84" s="5">
        <f t="shared" si="13"/>
        <v>1541.6376423485087</v>
      </c>
      <c r="M84" s="11">
        <f t="shared" si="8"/>
        <v>712970.0354594253</v>
      </c>
    </row>
    <row r="85" spans="1:13">
      <c r="A85" s="1">
        <v>69</v>
      </c>
      <c r="B85" s="11">
        <f t="shared" si="9"/>
        <v>1603910.2618093819</v>
      </c>
      <c r="D85" s="5">
        <f t="shared" si="10"/>
        <v>12273.40026428049</v>
      </c>
      <c r="E85" s="5"/>
      <c r="F85" s="5">
        <f t="shared" si="7"/>
        <v>668.29594242057578</v>
      </c>
      <c r="G85" s="5">
        <f t="shared" si="11"/>
        <v>2940.5021466505336</v>
      </c>
      <c r="H85" s="5">
        <f t="shared" si="12"/>
        <v>10206.239817557889</v>
      </c>
      <c r="L85" s="5">
        <f t="shared" si="13"/>
        <v>1541.6376423485087</v>
      </c>
      <c r="M85" s="11">
        <f t="shared" si="8"/>
        <v>723010.25003679621</v>
      </c>
    </row>
    <row r="86" spans="1:13">
      <c r="A86" s="1">
        <v>70</v>
      </c>
      <c r="B86" s="11">
        <f t="shared" si="9"/>
        <v>1603910.2618093819</v>
      </c>
      <c r="D86" s="5">
        <f t="shared" si="10"/>
        <v>12273.40026428049</v>
      </c>
      <c r="E86" s="5"/>
      <c r="F86" s="5">
        <f t="shared" si="7"/>
        <v>668.29594242057578</v>
      </c>
      <c r="G86" s="5">
        <f t="shared" si="11"/>
        <v>2940.5021466505336</v>
      </c>
      <c r="H86" s="5">
        <f t="shared" si="12"/>
        <v>10206.239817557889</v>
      </c>
      <c r="L86" s="5">
        <f t="shared" si="13"/>
        <v>1541.6376423485087</v>
      </c>
      <c r="M86" s="11">
        <f t="shared" si="8"/>
        <v>733170.14360737323</v>
      </c>
    </row>
    <row r="87" spans="1:13">
      <c r="A87" s="1">
        <v>71</v>
      </c>
      <c r="B87" s="11">
        <f t="shared" si="9"/>
        <v>1603910.2618093819</v>
      </c>
      <c r="D87" s="5">
        <f t="shared" si="10"/>
        <v>12273.40026428049</v>
      </c>
      <c r="E87" s="5"/>
      <c r="F87" s="5">
        <f t="shared" si="7"/>
        <v>668.29594242057578</v>
      </c>
      <c r="G87" s="5">
        <f t="shared" si="11"/>
        <v>2940.5021466505336</v>
      </c>
      <c r="H87" s="5">
        <f t="shared" si="12"/>
        <v>10206.239817557889</v>
      </c>
      <c r="L87" s="5">
        <f t="shared" si="13"/>
        <v>1541.6376423485087</v>
      </c>
      <c r="M87" s="11">
        <f t="shared" si="8"/>
        <v>743451.14274040994</v>
      </c>
    </row>
    <row r="88" spans="1:13">
      <c r="A88" s="1">
        <v>72</v>
      </c>
      <c r="B88" s="11">
        <f t="shared" si="9"/>
        <v>1603910.2618093819</v>
      </c>
      <c r="D88" s="5">
        <f t="shared" si="10"/>
        <v>12273.40026428049</v>
      </c>
      <c r="E88" s="5"/>
      <c r="F88" s="5">
        <f t="shared" si="7"/>
        <v>668.29594242057578</v>
      </c>
      <c r="G88" s="5">
        <f t="shared" si="11"/>
        <v>2940.5021466505336</v>
      </c>
      <c r="H88" s="5">
        <f t="shared" si="12"/>
        <v>10206.239817557889</v>
      </c>
      <c r="L88" s="5">
        <f t="shared" si="13"/>
        <v>1541.6376423485087</v>
      </c>
      <c r="M88" s="11">
        <f t="shared" si="8"/>
        <v>753854.69100981345</v>
      </c>
    </row>
    <row r="89" spans="1:13">
      <c r="A89" s="1">
        <v>73</v>
      </c>
      <c r="B89" s="11">
        <f t="shared" si="9"/>
        <v>1714259.2878218673</v>
      </c>
      <c r="D89" s="5">
        <f t="shared" si="10"/>
        <v>13117.810202462988</v>
      </c>
      <c r="E89" s="5"/>
      <c r="F89" s="5">
        <f t="shared" si="7"/>
        <v>714.27470325911145</v>
      </c>
      <c r="G89" s="5">
        <f t="shared" si="11"/>
        <v>3142.8086943400904</v>
      </c>
      <c r="H89" s="5">
        <f t="shared" si="12"/>
        <v>10206.239817557889</v>
      </c>
      <c r="L89" s="5">
        <f t="shared" si="13"/>
        <v>945.51301269410305</v>
      </c>
      <c r="M89" s="11">
        <f t="shared" si="8"/>
        <v>763786.12456718518</v>
      </c>
    </row>
    <row r="90" spans="1:13">
      <c r="A90" s="1">
        <v>74</v>
      </c>
      <c r="B90" s="11">
        <f t="shared" si="9"/>
        <v>1714259.2878218673</v>
      </c>
      <c r="D90" s="5">
        <f t="shared" si="10"/>
        <v>13117.810202462988</v>
      </c>
      <c r="E90" s="5"/>
      <c r="F90" s="5">
        <f t="shared" si="7"/>
        <v>714.27470325911145</v>
      </c>
      <c r="G90" s="5">
        <f t="shared" si="11"/>
        <v>3142.8086943400904</v>
      </c>
      <c r="H90" s="5">
        <f t="shared" si="12"/>
        <v>10206.239817557889</v>
      </c>
      <c r="L90" s="5">
        <f t="shared" si="13"/>
        <v>945.51301269410305</v>
      </c>
      <c r="M90" s="11">
        <f t="shared" si="8"/>
        <v>773835.94045195449</v>
      </c>
    </row>
    <row r="91" spans="1:13">
      <c r="A91" s="1">
        <v>75</v>
      </c>
      <c r="B91" s="11">
        <f t="shared" si="9"/>
        <v>1714259.2878218673</v>
      </c>
      <c r="D91" s="5">
        <f t="shared" si="10"/>
        <v>13117.810202462988</v>
      </c>
      <c r="E91" s="5"/>
      <c r="F91" s="5">
        <f t="shared" si="7"/>
        <v>714.27470325911145</v>
      </c>
      <c r="G91" s="5">
        <f t="shared" si="11"/>
        <v>3142.8086943400904</v>
      </c>
      <c r="H91" s="5">
        <f t="shared" si="12"/>
        <v>10206.239817557889</v>
      </c>
      <c r="L91" s="5">
        <f t="shared" si="13"/>
        <v>945.51301269410305</v>
      </c>
      <c r="M91" s="11">
        <f t="shared" si="8"/>
        <v>784005.5497771654</v>
      </c>
    </row>
    <row r="92" spans="1:13">
      <c r="A92" s="1">
        <v>76</v>
      </c>
      <c r="B92" s="11">
        <f t="shared" si="9"/>
        <v>1714259.2878218673</v>
      </c>
      <c r="D92" s="5">
        <f t="shared" si="10"/>
        <v>13117.810202462988</v>
      </c>
      <c r="E92" s="5"/>
      <c r="F92" s="5">
        <f t="shared" si="7"/>
        <v>714.27470325911145</v>
      </c>
      <c r="G92" s="5">
        <f t="shared" si="11"/>
        <v>3142.8086943400904</v>
      </c>
      <c r="H92" s="5">
        <f t="shared" si="12"/>
        <v>10206.239817557889</v>
      </c>
      <c r="L92" s="5">
        <f t="shared" si="13"/>
        <v>945.51301269410305</v>
      </c>
      <c r="M92" s="11">
        <f t="shared" si="8"/>
        <v>794296.38047627849</v>
      </c>
    </row>
    <row r="93" spans="1:13">
      <c r="A93" s="1">
        <v>77</v>
      </c>
      <c r="B93" s="11">
        <f t="shared" si="9"/>
        <v>1714259.2878218673</v>
      </c>
      <c r="D93" s="5">
        <f t="shared" si="10"/>
        <v>13117.810202462988</v>
      </c>
      <c r="E93" s="5"/>
      <c r="F93" s="5">
        <f t="shared" si="7"/>
        <v>714.27470325911145</v>
      </c>
      <c r="G93" s="5">
        <f t="shared" si="11"/>
        <v>3142.8086943400904</v>
      </c>
      <c r="H93" s="5">
        <f t="shared" si="12"/>
        <v>10206.239817557889</v>
      </c>
      <c r="L93" s="5">
        <f t="shared" si="13"/>
        <v>945.51301269410305</v>
      </c>
      <c r="M93" s="11">
        <f t="shared" si="8"/>
        <v>804709.87750366912</v>
      </c>
    </row>
    <row r="94" spans="1:13">
      <c r="A94" s="1">
        <v>78</v>
      </c>
      <c r="B94" s="11">
        <f t="shared" si="9"/>
        <v>1714259.2878218673</v>
      </c>
      <c r="D94" s="5">
        <f t="shared" si="10"/>
        <v>13117.810202462988</v>
      </c>
      <c r="E94" s="5"/>
      <c r="F94" s="5">
        <f t="shared" si="7"/>
        <v>714.27470325911145</v>
      </c>
      <c r="G94" s="5">
        <f t="shared" si="11"/>
        <v>3142.8086943400904</v>
      </c>
      <c r="H94" s="5">
        <f t="shared" si="12"/>
        <v>10206.239817557889</v>
      </c>
      <c r="L94" s="5">
        <f t="shared" si="13"/>
        <v>945.51301269410305</v>
      </c>
      <c r="M94" s="11">
        <f t="shared" si="8"/>
        <v>815247.50303751638</v>
      </c>
    </row>
    <row r="95" spans="1:13">
      <c r="A95" s="1">
        <v>79</v>
      </c>
      <c r="B95" s="11">
        <f t="shared" si="9"/>
        <v>1714259.2878218673</v>
      </c>
      <c r="D95" s="5">
        <f t="shared" si="10"/>
        <v>13117.810202462988</v>
      </c>
      <c r="E95" s="5"/>
      <c r="F95" s="5">
        <f t="shared" si="7"/>
        <v>714.27470325911145</v>
      </c>
      <c r="G95" s="5">
        <f t="shared" si="11"/>
        <v>3142.8086943400904</v>
      </c>
      <c r="H95" s="5">
        <f t="shared" si="12"/>
        <v>10206.239817557889</v>
      </c>
      <c r="L95" s="5">
        <f t="shared" si="13"/>
        <v>945.51301269410305</v>
      </c>
      <c r="M95" s="11">
        <f t="shared" si="8"/>
        <v>825910.73668511014</v>
      </c>
    </row>
    <row r="96" spans="1:13">
      <c r="A96" s="1">
        <v>80</v>
      </c>
      <c r="B96" s="11">
        <f t="shared" si="9"/>
        <v>1714259.2878218673</v>
      </c>
      <c r="D96" s="5">
        <f t="shared" si="10"/>
        <v>13117.810202462988</v>
      </c>
      <c r="E96" s="5"/>
      <c r="F96" s="5">
        <f t="shared" si="7"/>
        <v>714.27470325911145</v>
      </c>
      <c r="G96" s="5">
        <f t="shared" si="11"/>
        <v>3142.8086943400904</v>
      </c>
      <c r="H96" s="5">
        <f t="shared" si="12"/>
        <v>10206.239817557889</v>
      </c>
      <c r="L96" s="5">
        <f t="shared" si="13"/>
        <v>945.51301269410305</v>
      </c>
      <c r="M96" s="11">
        <f t="shared" si="8"/>
        <v>836701.07569060544</v>
      </c>
    </row>
    <row r="97" spans="1:13">
      <c r="A97" s="1">
        <v>81</v>
      </c>
      <c r="B97" s="11">
        <f t="shared" si="9"/>
        <v>1714259.2878218673</v>
      </c>
      <c r="D97" s="5">
        <f t="shared" si="10"/>
        <v>13117.810202462988</v>
      </c>
      <c r="E97" s="5"/>
      <c r="F97" s="5">
        <f t="shared" si="7"/>
        <v>714.27470325911145</v>
      </c>
      <c r="G97" s="5">
        <f t="shared" si="11"/>
        <v>3142.8086943400904</v>
      </c>
      <c r="H97" s="5">
        <f t="shared" si="12"/>
        <v>10206.239817557889</v>
      </c>
      <c r="L97" s="5">
        <f t="shared" si="13"/>
        <v>945.51301269410305</v>
      </c>
      <c r="M97" s="11">
        <f t="shared" si="8"/>
        <v>847620.03514525341</v>
      </c>
    </row>
    <row r="98" spans="1:13">
      <c r="A98" s="1">
        <v>82</v>
      </c>
      <c r="B98" s="11">
        <f t="shared" si="9"/>
        <v>1714259.2878218673</v>
      </c>
      <c r="D98" s="5">
        <f t="shared" si="10"/>
        <v>13117.810202462988</v>
      </c>
      <c r="E98" s="5"/>
      <c r="F98" s="5">
        <f t="shared" si="7"/>
        <v>714.27470325911145</v>
      </c>
      <c r="G98" s="5">
        <f t="shared" si="11"/>
        <v>3142.8086943400904</v>
      </c>
      <c r="H98" s="5">
        <f t="shared" si="12"/>
        <v>10206.239817557889</v>
      </c>
      <c r="L98" s="5">
        <f t="shared" si="13"/>
        <v>945.51301269410305</v>
      </c>
      <c r="M98" s="11">
        <f t="shared" si="8"/>
        <v>858669.14820013777</v>
      </c>
    </row>
    <row r="99" spans="1:13">
      <c r="A99" s="1">
        <v>83</v>
      </c>
      <c r="B99" s="11">
        <f t="shared" si="9"/>
        <v>1714259.2878218673</v>
      </c>
      <c r="D99" s="5">
        <f t="shared" si="10"/>
        <v>13117.810202462988</v>
      </c>
      <c r="E99" s="5"/>
      <c r="F99" s="5">
        <f t="shared" si="7"/>
        <v>714.27470325911145</v>
      </c>
      <c r="G99" s="5">
        <f t="shared" si="11"/>
        <v>3142.8086943400904</v>
      </c>
      <c r="H99" s="5">
        <f t="shared" si="12"/>
        <v>10206.239817557889</v>
      </c>
      <c r="L99" s="5">
        <f t="shared" si="13"/>
        <v>945.51301269410305</v>
      </c>
      <c r="M99" s="11">
        <f t="shared" si="8"/>
        <v>869849.96628144756</v>
      </c>
    </row>
    <row r="100" spans="1:13">
      <c r="A100" s="1">
        <v>84</v>
      </c>
      <c r="B100" s="11">
        <f t="shared" si="9"/>
        <v>1714259.2878218673</v>
      </c>
      <c r="D100" s="5">
        <f t="shared" si="10"/>
        <v>13117.810202462988</v>
      </c>
      <c r="E100" s="5"/>
      <c r="F100" s="5">
        <f t="shared" si="7"/>
        <v>714.27470325911145</v>
      </c>
      <c r="G100" s="5">
        <f t="shared" si="11"/>
        <v>3142.8086943400904</v>
      </c>
      <c r="H100" s="5">
        <f t="shared" si="12"/>
        <v>10206.239817557889</v>
      </c>
      <c r="L100" s="5">
        <f t="shared" si="13"/>
        <v>945.51301269410305</v>
      </c>
      <c r="M100" s="11">
        <f t="shared" si="8"/>
        <v>881164.05930831563</v>
      </c>
    </row>
    <row r="101" spans="1:13">
      <c r="A101" s="1">
        <v>85</v>
      </c>
      <c r="B101" s="11">
        <f t="shared" si="9"/>
        <v>1832200.3268240117</v>
      </c>
      <c r="D101" s="5">
        <f t="shared" si="10"/>
        <v>14020.315544392441</v>
      </c>
      <c r="E101" s="5"/>
      <c r="F101" s="5">
        <f t="shared" si="7"/>
        <v>763.41680284333825</v>
      </c>
      <c r="G101" s="5">
        <f t="shared" si="11"/>
        <v>3359.0339325106884</v>
      </c>
      <c r="H101" s="5">
        <f t="shared" si="12"/>
        <v>10206.239817557889</v>
      </c>
      <c r="L101" s="5">
        <f t="shared" si="13"/>
        <v>308.37500851947516</v>
      </c>
      <c r="M101" s="11">
        <f t="shared" si="8"/>
        <v>891975.87790907919</v>
      </c>
    </row>
    <row r="102" spans="1:13">
      <c r="A102" s="1">
        <v>86</v>
      </c>
      <c r="B102" s="11">
        <f t="shared" si="9"/>
        <v>1832200.3268240117</v>
      </c>
      <c r="D102" s="5">
        <f t="shared" si="10"/>
        <v>14020.315544392441</v>
      </c>
      <c r="E102" s="5"/>
      <c r="F102" s="5">
        <f t="shared" si="7"/>
        <v>763.41680284333825</v>
      </c>
      <c r="G102" s="5">
        <f t="shared" si="11"/>
        <v>3359.0339325106884</v>
      </c>
      <c r="H102" s="5">
        <f t="shared" si="12"/>
        <v>10206.239817557889</v>
      </c>
      <c r="L102" s="5">
        <f t="shared" si="13"/>
        <v>308.37500851947516</v>
      </c>
      <c r="M102" s="11">
        <f t="shared" si="8"/>
        <v>902916.57299499109</v>
      </c>
    </row>
    <row r="103" spans="1:13">
      <c r="A103" s="1">
        <v>87</v>
      </c>
      <c r="B103" s="11">
        <f t="shared" si="9"/>
        <v>1832200.3268240117</v>
      </c>
      <c r="D103" s="5">
        <f t="shared" si="10"/>
        <v>14020.315544392441</v>
      </c>
      <c r="E103" s="5"/>
      <c r="F103" s="5">
        <f t="shared" si="7"/>
        <v>763.41680284333825</v>
      </c>
      <c r="G103" s="5">
        <f t="shared" si="11"/>
        <v>3359.0339325106884</v>
      </c>
      <c r="H103" s="5">
        <f t="shared" si="12"/>
        <v>10206.239817557889</v>
      </c>
      <c r="L103" s="5">
        <f t="shared" si="13"/>
        <v>308.37500851947516</v>
      </c>
      <c r="M103" s="11">
        <f t="shared" si="8"/>
        <v>913987.68076907482</v>
      </c>
    </row>
    <row r="104" spans="1:13">
      <c r="A104" s="1">
        <v>88</v>
      </c>
      <c r="B104" s="11">
        <f t="shared" si="9"/>
        <v>1832200.3268240117</v>
      </c>
      <c r="D104" s="5">
        <f t="shared" si="10"/>
        <v>14020.315544392441</v>
      </c>
      <c r="E104" s="5"/>
      <c r="F104" s="5">
        <f t="shared" si="7"/>
        <v>763.41680284333825</v>
      </c>
      <c r="G104" s="5">
        <f t="shared" si="11"/>
        <v>3359.0339325106884</v>
      </c>
      <c r="H104" s="5">
        <f t="shared" si="12"/>
        <v>10206.239817557889</v>
      </c>
      <c r="L104" s="5">
        <f t="shared" si="13"/>
        <v>308.37500851947516</v>
      </c>
      <c r="M104" s="11">
        <f t="shared" si="8"/>
        <v>925190.75574583816</v>
      </c>
    </row>
    <row r="105" spans="1:13">
      <c r="A105" s="1">
        <v>89</v>
      </c>
      <c r="B105" s="11">
        <f t="shared" si="9"/>
        <v>1832200.3268240117</v>
      </c>
      <c r="D105" s="5">
        <f t="shared" si="10"/>
        <v>14020.315544392441</v>
      </c>
      <c r="E105" s="5"/>
      <c r="F105" s="5">
        <f t="shared" si="7"/>
        <v>763.41680284333825</v>
      </c>
      <c r="G105" s="5">
        <f t="shared" si="11"/>
        <v>3359.0339325106884</v>
      </c>
      <c r="H105" s="5">
        <f t="shared" si="12"/>
        <v>10206.239817557889</v>
      </c>
      <c r="L105" s="5">
        <f t="shared" si="13"/>
        <v>308.37500851947516</v>
      </c>
      <c r="M105" s="11">
        <f t="shared" si="8"/>
        <v>936527.37096954545</v>
      </c>
    </row>
    <row r="106" spans="1:13">
      <c r="A106" s="1">
        <v>90</v>
      </c>
      <c r="B106" s="11">
        <f t="shared" si="9"/>
        <v>1832200.3268240117</v>
      </c>
      <c r="D106" s="5">
        <f t="shared" si="10"/>
        <v>14020.315544392441</v>
      </c>
      <c r="E106" s="5"/>
      <c r="F106" s="5">
        <f t="shared" si="7"/>
        <v>763.41680284333825</v>
      </c>
      <c r="G106" s="5">
        <f t="shared" si="11"/>
        <v>3359.0339325106884</v>
      </c>
      <c r="H106" s="5">
        <f t="shared" si="12"/>
        <v>10206.239817557889</v>
      </c>
      <c r="L106" s="5">
        <f t="shared" si="13"/>
        <v>308.37500851947516</v>
      </c>
      <c r="M106" s="11">
        <f t="shared" si="8"/>
        <v>947999.11823509145</v>
      </c>
    </row>
    <row r="107" spans="1:13">
      <c r="A107" s="1">
        <v>91</v>
      </c>
      <c r="B107" s="11">
        <f t="shared" si="9"/>
        <v>1832200.3268240117</v>
      </c>
      <c r="D107" s="5">
        <f t="shared" si="10"/>
        <v>14020.315544392441</v>
      </c>
      <c r="E107" s="5"/>
      <c r="F107" s="5">
        <f t="shared" si="7"/>
        <v>763.41680284333825</v>
      </c>
      <c r="G107" s="5">
        <f t="shared" si="11"/>
        <v>3359.0339325106884</v>
      </c>
      <c r="H107" s="5">
        <f t="shared" si="12"/>
        <v>10206.239817557889</v>
      </c>
      <c r="L107" s="5">
        <f t="shared" si="13"/>
        <v>308.37500851947516</v>
      </c>
      <c r="M107" s="11">
        <f t="shared" si="8"/>
        <v>959607.6083115082</v>
      </c>
    </row>
    <row r="108" spans="1:13">
      <c r="A108" s="1">
        <v>92</v>
      </c>
      <c r="B108" s="11">
        <f t="shared" si="9"/>
        <v>1832200.3268240117</v>
      </c>
      <c r="D108" s="5">
        <f t="shared" si="10"/>
        <v>14020.315544392441</v>
      </c>
      <c r="E108" s="5"/>
      <c r="F108" s="5">
        <f t="shared" si="7"/>
        <v>763.41680284333825</v>
      </c>
      <c r="G108" s="5">
        <f t="shared" si="11"/>
        <v>3359.0339325106884</v>
      </c>
      <c r="H108" s="5">
        <f t="shared" si="12"/>
        <v>10206.239817557889</v>
      </c>
      <c r="L108" s="5">
        <f t="shared" si="13"/>
        <v>308.37500851947516</v>
      </c>
      <c r="M108" s="11">
        <f t="shared" si="8"/>
        <v>971354.47116813622</v>
      </c>
    </row>
    <row r="109" spans="1:13">
      <c r="A109" s="1">
        <v>93</v>
      </c>
      <c r="B109" s="11">
        <f t="shared" si="9"/>
        <v>1832200.3268240117</v>
      </c>
      <c r="D109" s="5">
        <f t="shared" si="10"/>
        <v>14020.315544392441</v>
      </c>
      <c r="E109" s="5"/>
      <c r="F109" s="5">
        <f t="shared" si="7"/>
        <v>763.41680284333825</v>
      </c>
      <c r="G109" s="5">
        <f t="shared" si="11"/>
        <v>3359.0339325106884</v>
      </c>
      <c r="H109" s="5">
        <f t="shared" si="12"/>
        <v>10206.239817557889</v>
      </c>
      <c r="L109" s="5">
        <f t="shared" si="13"/>
        <v>308.37500851947516</v>
      </c>
      <c r="M109" s="11">
        <f t="shared" si="8"/>
        <v>983241.35620349145</v>
      </c>
    </row>
    <row r="110" spans="1:13">
      <c r="A110" s="1">
        <v>94</v>
      </c>
      <c r="B110" s="11">
        <f t="shared" si="9"/>
        <v>1832200.3268240117</v>
      </c>
      <c r="D110" s="5">
        <f t="shared" si="10"/>
        <v>14020.315544392441</v>
      </c>
      <c r="E110" s="5"/>
      <c r="F110" s="5">
        <f t="shared" si="7"/>
        <v>763.41680284333825</v>
      </c>
      <c r="G110" s="5">
        <f t="shared" si="11"/>
        <v>3359.0339325106884</v>
      </c>
      <c r="H110" s="5">
        <f t="shared" si="12"/>
        <v>10206.239817557889</v>
      </c>
      <c r="L110" s="5">
        <f t="shared" si="13"/>
        <v>308.37500851947516</v>
      </c>
      <c r="M110" s="11">
        <f t="shared" si="8"/>
        <v>995269.93247686012</v>
      </c>
    </row>
    <row r="111" spans="1:13">
      <c r="A111" s="1">
        <v>95</v>
      </c>
      <c r="B111" s="11">
        <f t="shared" si="9"/>
        <v>1832200.3268240117</v>
      </c>
      <c r="D111" s="5">
        <f t="shared" si="10"/>
        <v>14020.315544392441</v>
      </c>
      <c r="E111" s="5"/>
      <c r="F111" s="5">
        <f t="shared" si="7"/>
        <v>763.41680284333825</v>
      </c>
      <c r="G111" s="5">
        <f t="shared" si="11"/>
        <v>3359.0339325106884</v>
      </c>
      <c r="H111" s="5">
        <f t="shared" si="12"/>
        <v>10206.239817557889</v>
      </c>
      <c r="L111" s="5">
        <f t="shared" si="13"/>
        <v>308.37500851947516</v>
      </c>
      <c r="M111" s="11">
        <f t="shared" si="8"/>
        <v>1007441.8889426546</v>
      </c>
    </row>
    <row r="112" spans="1:13">
      <c r="A112" s="1">
        <v>96</v>
      </c>
      <c r="B112" s="11">
        <f t="shared" si="9"/>
        <v>1832200.3268240117</v>
      </c>
      <c r="D112" s="5">
        <f t="shared" si="10"/>
        <v>14020.315544392441</v>
      </c>
      <c r="E112" s="5"/>
      <c r="F112" s="5">
        <f t="shared" si="7"/>
        <v>763.41680284333825</v>
      </c>
      <c r="G112" s="5">
        <f t="shared" si="11"/>
        <v>3359.0339325106884</v>
      </c>
      <c r="H112" s="5">
        <f t="shared" si="12"/>
        <v>10206.239817557889</v>
      </c>
      <c r="L112" s="5">
        <f t="shared" si="13"/>
        <v>308.37500851947516</v>
      </c>
      <c r="M112" s="11">
        <f t="shared" si="8"/>
        <v>1019758.9346875625</v>
      </c>
    </row>
    <row r="113" spans="1:14">
      <c r="A113" s="1">
        <v>97</v>
      </c>
      <c r="B113" s="11">
        <f t="shared" si="9"/>
        <v>1958255.7093095037</v>
      </c>
      <c r="D113" s="5">
        <f t="shared" si="10"/>
        <v>14984.91325384664</v>
      </c>
      <c r="E113" s="5"/>
      <c r="F113" s="5">
        <f t="shared" si="7"/>
        <v>815.93987887895992</v>
      </c>
      <c r="G113" s="5">
        <f t="shared" si="11"/>
        <v>3590.1354670674236</v>
      </c>
      <c r="H113" s="5">
        <f t="shared" si="12"/>
        <v>10206.239817557889</v>
      </c>
      <c r="L113" s="5">
        <f t="shared" si="13"/>
        <v>-372.59809034236741</v>
      </c>
      <c r="M113" s="11">
        <f t="shared" si="8"/>
        <v>1031541.8260716608</v>
      </c>
      <c r="N113" s="4" t="s">
        <v>25</v>
      </c>
    </row>
    <row r="114" spans="1:14">
      <c r="A114" s="1">
        <v>98</v>
      </c>
      <c r="B114" s="11">
        <f t="shared" si="9"/>
        <v>1958255.7093095037</v>
      </c>
      <c r="D114" s="5">
        <f t="shared" si="10"/>
        <v>14984.91325384664</v>
      </c>
      <c r="E114" s="5"/>
      <c r="F114" s="5">
        <f t="shared" si="7"/>
        <v>815.93987887895992</v>
      </c>
      <c r="G114" s="5">
        <f t="shared" si="11"/>
        <v>3590.1354670674236</v>
      </c>
      <c r="H114" s="5">
        <f t="shared" si="12"/>
        <v>10206.239817557889</v>
      </c>
      <c r="L114" s="5">
        <f t="shared" si="13"/>
        <v>-372.59809034236741</v>
      </c>
      <c r="M114" s="11">
        <f t="shared" si="8"/>
        <v>1043465.1690932256</v>
      </c>
    </row>
    <row r="115" spans="1:14">
      <c r="A115" s="1">
        <v>99</v>
      </c>
      <c r="B115" s="11">
        <f t="shared" si="9"/>
        <v>1958255.7093095037</v>
      </c>
      <c r="D115" s="5">
        <f t="shared" si="10"/>
        <v>14984.91325384664</v>
      </c>
      <c r="E115" s="5"/>
      <c r="F115" s="5">
        <f t="shared" si="7"/>
        <v>815.93987887895992</v>
      </c>
      <c r="G115" s="5">
        <f t="shared" si="11"/>
        <v>3590.1354670674236</v>
      </c>
      <c r="H115" s="5">
        <f t="shared" si="12"/>
        <v>10206.239817557889</v>
      </c>
      <c r="L115" s="5">
        <f t="shared" si="13"/>
        <v>-372.59809034236741</v>
      </c>
      <c r="M115" s="11">
        <f t="shared" si="8"/>
        <v>1055530.6379306756</v>
      </c>
    </row>
    <row r="116" spans="1:14">
      <c r="A116" s="1">
        <v>100</v>
      </c>
      <c r="B116" s="11">
        <f t="shared" si="9"/>
        <v>1958255.7093095037</v>
      </c>
      <c r="D116" s="5">
        <f t="shared" si="10"/>
        <v>14984.91325384664</v>
      </c>
      <c r="E116" s="5"/>
      <c r="F116" s="5">
        <f t="shared" si="7"/>
        <v>815.93987887895992</v>
      </c>
      <c r="G116" s="5">
        <f t="shared" si="11"/>
        <v>3590.1354670674236</v>
      </c>
      <c r="H116" s="5">
        <f t="shared" si="12"/>
        <v>10206.239817557889</v>
      </c>
      <c r="L116" s="5">
        <f t="shared" si="13"/>
        <v>-372.59809034236741</v>
      </c>
      <c r="M116" s="11">
        <f t="shared" si="8"/>
        <v>1067739.9267185756</v>
      </c>
    </row>
    <row r="117" spans="1:14">
      <c r="A117" s="1">
        <v>101</v>
      </c>
      <c r="B117" s="11">
        <f t="shared" si="9"/>
        <v>1958255.7093095037</v>
      </c>
      <c r="D117" s="5">
        <f t="shared" si="10"/>
        <v>14984.91325384664</v>
      </c>
      <c r="E117" s="5"/>
      <c r="F117" s="5">
        <f t="shared" si="7"/>
        <v>815.93987887895992</v>
      </c>
      <c r="G117" s="5">
        <f t="shared" si="11"/>
        <v>3590.1354670674236</v>
      </c>
      <c r="H117" s="5">
        <f t="shared" si="12"/>
        <v>10206.239817557889</v>
      </c>
      <c r="L117" s="5">
        <f t="shared" si="13"/>
        <v>-372.59809034236741</v>
      </c>
      <c r="M117" s="11">
        <f t="shared" si="8"/>
        <v>1080094.7497855132</v>
      </c>
    </row>
    <row r="118" spans="1:14">
      <c r="A118" s="1">
        <v>102</v>
      </c>
      <c r="B118" s="11">
        <f t="shared" si="9"/>
        <v>1958255.7093095037</v>
      </c>
      <c r="D118" s="5">
        <f t="shared" si="10"/>
        <v>14984.91325384664</v>
      </c>
      <c r="E118" s="5"/>
      <c r="F118" s="5">
        <f t="shared" si="7"/>
        <v>815.93987887895992</v>
      </c>
      <c r="G118" s="5">
        <f t="shared" si="11"/>
        <v>3590.1354670674236</v>
      </c>
      <c r="H118" s="5">
        <f t="shared" si="12"/>
        <v>10206.239817557889</v>
      </c>
      <c r="L118" s="5">
        <f t="shared" si="13"/>
        <v>-372.59809034236741</v>
      </c>
      <c r="M118" s="11">
        <f t="shared" si="8"/>
        <v>1092596.8418948099</v>
      </c>
    </row>
    <row r="119" spans="1:14">
      <c r="A119" s="1">
        <v>103</v>
      </c>
      <c r="B119" s="11">
        <f t="shared" si="9"/>
        <v>1958255.7093095037</v>
      </c>
      <c r="D119" s="5">
        <f t="shared" si="10"/>
        <v>14984.91325384664</v>
      </c>
      <c r="E119" s="5"/>
      <c r="F119" s="5">
        <f t="shared" si="7"/>
        <v>815.93987887895992</v>
      </c>
      <c r="G119" s="5">
        <f t="shared" si="11"/>
        <v>3590.1354670674236</v>
      </c>
      <c r="H119" s="5">
        <f t="shared" si="12"/>
        <v>10206.239817557889</v>
      </c>
      <c r="L119" s="5">
        <f t="shared" si="13"/>
        <v>-372.59809034236741</v>
      </c>
      <c r="M119" s="11">
        <f t="shared" si="8"/>
        <v>1105247.9584881035</v>
      </c>
    </row>
    <row r="120" spans="1:14">
      <c r="A120" s="1">
        <v>104</v>
      </c>
      <c r="B120" s="11">
        <f t="shared" si="9"/>
        <v>1958255.7093095037</v>
      </c>
      <c r="D120" s="5">
        <f t="shared" si="10"/>
        <v>14984.91325384664</v>
      </c>
      <c r="E120" s="5"/>
      <c r="F120" s="5">
        <f t="shared" si="7"/>
        <v>815.93987887895992</v>
      </c>
      <c r="G120" s="5">
        <f t="shared" si="11"/>
        <v>3590.1354670674236</v>
      </c>
      <c r="H120" s="5">
        <f t="shared" si="12"/>
        <v>10206.239817557889</v>
      </c>
      <c r="L120" s="5">
        <f t="shared" si="13"/>
        <v>-372.59809034236741</v>
      </c>
      <c r="M120" s="11">
        <f t="shared" si="8"/>
        <v>1118049.8759318322</v>
      </c>
    </row>
    <row r="121" spans="1:14">
      <c r="A121" s="1">
        <v>105</v>
      </c>
      <c r="B121" s="11">
        <f t="shared" si="9"/>
        <v>1958255.7093095037</v>
      </c>
      <c r="D121" s="5">
        <f t="shared" si="10"/>
        <v>14984.91325384664</v>
      </c>
      <c r="E121" s="5"/>
      <c r="F121" s="5">
        <f t="shared" si="7"/>
        <v>815.93987887895992</v>
      </c>
      <c r="G121" s="5">
        <f t="shared" si="11"/>
        <v>3590.1354670674236</v>
      </c>
      <c r="H121" s="5">
        <f t="shared" si="12"/>
        <v>10206.239817557889</v>
      </c>
      <c r="L121" s="5">
        <f t="shared" si="13"/>
        <v>-372.59809034236741</v>
      </c>
      <c r="M121" s="11">
        <f t="shared" si="8"/>
        <v>1131004.3917666578</v>
      </c>
    </row>
    <row r="122" spans="1:14">
      <c r="A122" s="1">
        <v>106</v>
      </c>
      <c r="B122" s="11">
        <f t="shared" si="9"/>
        <v>1958255.7093095037</v>
      </c>
      <c r="D122" s="5">
        <f t="shared" si="10"/>
        <v>14984.91325384664</v>
      </c>
      <c r="E122" s="5"/>
      <c r="F122" s="5">
        <f t="shared" si="7"/>
        <v>815.93987887895992</v>
      </c>
      <c r="G122" s="5">
        <f t="shared" si="11"/>
        <v>3590.1354670674236</v>
      </c>
      <c r="H122" s="5">
        <f t="shared" si="12"/>
        <v>10206.239817557889</v>
      </c>
      <c r="L122" s="5">
        <f t="shared" si="13"/>
        <v>-372.59809034236741</v>
      </c>
      <c r="M122" s="11">
        <f t="shared" si="8"/>
        <v>1144113.3249598613</v>
      </c>
    </row>
    <row r="123" spans="1:14">
      <c r="A123" s="1">
        <v>107</v>
      </c>
      <c r="B123" s="11">
        <f t="shared" si="9"/>
        <v>1958255.7093095037</v>
      </c>
      <c r="D123" s="5">
        <f t="shared" si="10"/>
        <v>14984.91325384664</v>
      </c>
      <c r="E123" s="5"/>
      <c r="F123" s="5">
        <f t="shared" si="7"/>
        <v>815.93987887895992</v>
      </c>
      <c r="G123" s="5">
        <f t="shared" si="11"/>
        <v>3590.1354670674236</v>
      </c>
      <c r="H123" s="5">
        <f t="shared" si="12"/>
        <v>10206.239817557889</v>
      </c>
      <c r="L123" s="5">
        <f t="shared" si="13"/>
        <v>-372.59809034236741</v>
      </c>
      <c r="M123" s="11">
        <f t="shared" si="8"/>
        <v>1157378.5161607477</v>
      </c>
    </row>
    <row r="124" spans="1:14">
      <c r="A124" s="1">
        <v>108</v>
      </c>
      <c r="B124" s="11">
        <f t="shared" si="9"/>
        <v>1958255.7093095037</v>
      </c>
      <c r="D124" s="5">
        <f t="shared" si="10"/>
        <v>14984.91325384664</v>
      </c>
      <c r="E124" s="5"/>
      <c r="F124" s="5">
        <f t="shared" si="7"/>
        <v>815.93987887895992</v>
      </c>
      <c r="G124" s="5">
        <f t="shared" si="11"/>
        <v>3590.1354670674236</v>
      </c>
      <c r="H124" s="5">
        <f t="shared" si="12"/>
        <v>10206.239817557889</v>
      </c>
      <c r="L124" s="5">
        <f t="shared" si="13"/>
        <v>-372.59809034236741</v>
      </c>
      <c r="M124" s="11">
        <f t="shared" si="8"/>
        <v>1170801.8279590949</v>
      </c>
    </row>
    <row r="125" spans="1:14">
      <c r="A125" s="1">
        <v>109</v>
      </c>
      <c r="B125" s="11">
        <f t="shared" si="9"/>
        <v>2092983.7021099974</v>
      </c>
      <c r="D125" s="5">
        <f t="shared" si="10"/>
        <v>16015.875285711289</v>
      </c>
      <c r="E125" s="5"/>
      <c r="F125" s="5">
        <f t="shared" si="7"/>
        <v>872.07654254583224</v>
      </c>
      <c r="G125" s="5">
        <f t="shared" si="11"/>
        <v>3837.1367872016622</v>
      </c>
      <c r="H125" s="5">
        <f t="shared" si="12"/>
        <v>10206.239817557889</v>
      </c>
      <c r="L125" s="5">
        <f t="shared" si="13"/>
        <v>-1100.4221384059051</v>
      </c>
      <c r="M125" s="11">
        <f t="shared" si="8"/>
        <v>1183657.3210986198</v>
      </c>
    </row>
    <row r="126" spans="1:14">
      <c r="A126" s="1">
        <v>110</v>
      </c>
      <c r="B126" s="11">
        <f t="shared" si="9"/>
        <v>2092983.7021099974</v>
      </c>
      <c r="D126" s="5">
        <f t="shared" si="10"/>
        <v>16015.875285711289</v>
      </c>
      <c r="E126" s="5"/>
      <c r="F126" s="5">
        <f t="shared" si="7"/>
        <v>872.07654254583224</v>
      </c>
      <c r="G126" s="5">
        <f t="shared" si="11"/>
        <v>3837.1367872016622</v>
      </c>
      <c r="H126" s="5">
        <f t="shared" si="12"/>
        <v>10206.239817557889</v>
      </c>
      <c r="L126" s="5">
        <f t="shared" si="13"/>
        <v>-1100.4221384059051</v>
      </c>
      <c r="M126" s="11">
        <f t="shared" si="8"/>
        <v>1196666.0512495902</v>
      </c>
    </row>
    <row r="127" spans="1:14">
      <c r="A127" s="1">
        <v>111</v>
      </c>
      <c r="B127" s="11">
        <f t="shared" si="9"/>
        <v>2092983.7021099974</v>
      </c>
      <c r="D127" s="5">
        <f t="shared" si="10"/>
        <v>16015.875285711289</v>
      </c>
      <c r="E127" s="5"/>
      <c r="F127" s="5">
        <f t="shared" si="7"/>
        <v>872.07654254583224</v>
      </c>
      <c r="G127" s="5">
        <f t="shared" si="11"/>
        <v>3837.1367872016622</v>
      </c>
      <c r="H127" s="5">
        <f t="shared" si="12"/>
        <v>10206.239817557889</v>
      </c>
      <c r="L127" s="5">
        <f t="shared" si="13"/>
        <v>-1100.4221384059051</v>
      </c>
      <c r="M127" s="11">
        <f t="shared" si="8"/>
        <v>1209829.8449916185</v>
      </c>
    </row>
    <row r="128" spans="1:14">
      <c r="A128" s="1">
        <v>112</v>
      </c>
      <c r="B128" s="11">
        <f t="shared" si="9"/>
        <v>2092983.7021099974</v>
      </c>
      <c r="D128" s="5">
        <f t="shared" si="10"/>
        <v>16015.875285711289</v>
      </c>
      <c r="E128" s="5"/>
      <c r="F128" s="5">
        <f t="shared" si="7"/>
        <v>872.07654254583224</v>
      </c>
      <c r="G128" s="5">
        <f t="shared" si="11"/>
        <v>3837.1367872016622</v>
      </c>
      <c r="H128" s="5">
        <f t="shared" si="12"/>
        <v>10206.239817557889</v>
      </c>
      <c r="L128" s="5">
        <f t="shared" si="13"/>
        <v>-1100.4221384059051</v>
      </c>
      <c r="M128" s="11">
        <f t="shared" si="8"/>
        <v>1223150.5506770797</v>
      </c>
    </row>
    <row r="129" spans="1:13">
      <c r="A129" s="1">
        <v>113</v>
      </c>
      <c r="B129" s="11">
        <f t="shared" si="9"/>
        <v>2092983.7021099974</v>
      </c>
      <c r="D129" s="5">
        <f t="shared" si="10"/>
        <v>16015.875285711289</v>
      </c>
      <c r="E129" s="5"/>
      <c r="F129" s="5">
        <f t="shared" si="7"/>
        <v>872.07654254583224</v>
      </c>
      <c r="G129" s="5">
        <f t="shared" si="11"/>
        <v>3837.1367872016622</v>
      </c>
      <c r="H129" s="5">
        <f t="shared" si="12"/>
        <v>10206.239817557889</v>
      </c>
      <c r="L129" s="5">
        <f t="shared" si="13"/>
        <v>-1100.4221384059051</v>
      </c>
      <c r="M129" s="11">
        <f t="shared" si="8"/>
        <v>1236630.0386906422</v>
      </c>
    </row>
    <row r="130" spans="1:13">
      <c r="A130" s="1">
        <v>114</v>
      </c>
      <c r="B130" s="11">
        <f t="shared" si="9"/>
        <v>2092983.7021099974</v>
      </c>
      <c r="D130" s="5">
        <f t="shared" si="10"/>
        <v>16015.875285711289</v>
      </c>
      <c r="E130" s="5"/>
      <c r="F130" s="5">
        <f t="shared" si="7"/>
        <v>872.07654254583224</v>
      </c>
      <c r="G130" s="5">
        <f t="shared" si="11"/>
        <v>3837.1367872016622</v>
      </c>
      <c r="H130" s="5">
        <f t="shared" si="12"/>
        <v>10206.239817557889</v>
      </c>
      <c r="L130" s="5">
        <f t="shared" si="13"/>
        <v>-1100.4221384059051</v>
      </c>
      <c r="M130" s="11">
        <f t="shared" si="8"/>
        <v>1250270.2017118915</v>
      </c>
    </row>
    <row r="131" spans="1:13">
      <c r="A131" s="1">
        <v>115</v>
      </c>
      <c r="B131" s="11">
        <f t="shared" si="9"/>
        <v>2092983.7021099974</v>
      </c>
      <c r="D131" s="5">
        <f t="shared" si="10"/>
        <v>16015.875285711289</v>
      </c>
      <c r="E131" s="5"/>
      <c r="F131" s="5">
        <f t="shared" si="7"/>
        <v>872.07654254583224</v>
      </c>
      <c r="G131" s="5">
        <f t="shared" si="11"/>
        <v>3837.1367872016622</v>
      </c>
      <c r="H131" s="5">
        <f t="shared" si="12"/>
        <v>10206.239817557889</v>
      </c>
      <c r="L131" s="5">
        <f t="shared" si="13"/>
        <v>-1100.4221384059051</v>
      </c>
      <c r="M131" s="11">
        <f t="shared" si="8"/>
        <v>1264072.9549810851</v>
      </c>
    </row>
    <row r="132" spans="1:13">
      <c r="A132" s="1">
        <v>116</v>
      </c>
      <c r="B132" s="11">
        <f t="shared" si="9"/>
        <v>2092983.7021099974</v>
      </c>
      <c r="D132" s="5">
        <f t="shared" si="10"/>
        <v>16015.875285711289</v>
      </c>
      <c r="E132" s="5"/>
      <c r="F132" s="5">
        <f t="shared" si="7"/>
        <v>872.07654254583224</v>
      </c>
      <c r="G132" s="5">
        <f t="shared" si="11"/>
        <v>3837.1367872016622</v>
      </c>
      <c r="H132" s="5">
        <f t="shared" si="12"/>
        <v>10206.239817557889</v>
      </c>
      <c r="L132" s="5">
        <f t="shared" si="13"/>
        <v>-1100.4221384059051</v>
      </c>
      <c r="M132" s="11">
        <f t="shared" si="8"/>
        <v>1278040.2365680754</v>
      </c>
    </row>
    <row r="133" spans="1:13">
      <c r="A133" s="1">
        <v>117</v>
      </c>
      <c r="B133" s="11">
        <f t="shared" si="9"/>
        <v>2092983.7021099974</v>
      </c>
      <c r="D133" s="5">
        <f t="shared" si="10"/>
        <v>16015.875285711289</v>
      </c>
      <c r="E133" s="5"/>
      <c r="F133" s="5">
        <f t="shared" si="7"/>
        <v>872.07654254583224</v>
      </c>
      <c r="G133" s="5">
        <f t="shared" si="11"/>
        <v>3837.1367872016622</v>
      </c>
      <c r="H133" s="5">
        <f t="shared" si="12"/>
        <v>10206.239817557889</v>
      </c>
      <c r="L133" s="5">
        <f t="shared" si="13"/>
        <v>-1100.4221384059051</v>
      </c>
      <c r="M133" s="11">
        <f t="shared" si="8"/>
        <v>1292174.0076444361</v>
      </c>
    </row>
    <row r="134" spans="1:13">
      <c r="A134" s="1">
        <v>118</v>
      </c>
      <c r="B134" s="11">
        <f t="shared" si="9"/>
        <v>2092983.7021099974</v>
      </c>
      <c r="D134" s="5">
        <f t="shared" si="10"/>
        <v>16015.875285711289</v>
      </c>
      <c r="E134" s="5"/>
      <c r="F134" s="5">
        <f t="shared" si="7"/>
        <v>872.07654254583224</v>
      </c>
      <c r="G134" s="5">
        <f t="shared" si="11"/>
        <v>3837.1367872016622</v>
      </c>
      <c r="H134" s="5">
        <f t="shared" si="12"/>
        <v>10206.239817557889</v>
      </c>
      <c r="L134" s="5">
        <f t="shared" si="13"/>
        <v>-1100.4221384059051</v>
      </c>
      <c r="M134" s="11">
        <f t="shared" si="8"/>
        <v>1306476.2527588354</v>
      </c>
    </row>
    <row r="135" spans="1:13">
      <c r="A135" s="1">
        <v>119</v>
      </c>
      <c r="B135" s="11">
        <f t="shared" si="9"/>
        <v>2092983.7021099974</v>
      </c>
      <c r="D135" s="5">
        <f t="shared" si="10"/>
        <v>16015.875285711289</v>
      </c>
      <c r="E135" s="5"/>
      <c r="F135" s="5">
        <f t="shared" si="7"/>
        <v>872.07654254583224</v>
      </c>
      <c r="G135" s="5">
        <f t="shared" si="11"/>
        <v>3837.1367872016622</v>
      </c>
      <c r="H135" s="5">
        <f t="shared" si="12"/>
        <v>10206.239817557889</v>
      </c>
      <c r="L135" s="5">
        <f t="shared" si="13"/>
        <v>-1100.4221384059051</v>
      </c>
      <c r="M135" s="11">
        <f t="shared" si="8"/>
        <v>1320948.9801156898</v>
      </c>
    </row>
    <row r="136" spans="1:13">
      <c r="A136" s="1">
        <v>120</v>
      </c>
      <c r="B136" s="11">
        <f t="shared" si="9"/>
        <v>2092983.7021099974</v>
      </c>
      <c r="D136" s="5">
        <f t="shared" si="10"/>
        <v>16015.875285711289</v>
      </c>
      <c r="E136" s="5"/>
      <c r="F136" s="5">
        <f t="shared" si="7"/>
        <v>872.07654254583224</v>
      </c>
      <c r="G136" s="5">
        <f t="shared" si="11"/>
        <v>3837.1367872016622</v>
      </c>
      <c r="H136" s="5">
        <f t="shared" si="12"/>
        <v>10206.239817557889</v>
      </c>
      <c r="L136" s="5">
        <f t="shared" si="13"/>
        <v>-1100.4221384059051</v>
      </c>
      <c r="M136" s="11">
        <f t="shared" si="8"/>
        <v>1335594.2218571389</v>
      </c>
    </row>
    <row r="137" spans="1:13">
      <c r="A137" s="1">
        <v>121</v>
      </c>
      <c r="B137" s="11">
        <f t="shared" si="9"/>
        <v>2236980.9808151652</v>
      </c>
      <c r="D137" s="5">
        <f t="shared" si="10"/>
        <v>17117.767505368225</v>
      </c>
      <c r="E137" s="5"/>
      <c r="F137" s="5">
        <f t="shared" si="7"/>
        <v>932.07540867298542</v>
      </c>
      <c r="G137" s="5">
        <f t="shared" si="11"/>
        <v>4101.1317981611364</v>
      </c>
      <c r="H137" s="5">
        <f t="shared" si="12"/>
        <v>10206.239817557889</v>
      </c>
      <c r="L137" s="5">
        <f t="shared" si="13"/>
        <v>-1878.3204809762142</v>
      </c>
      <c r="M137" s="11">
        <f t="shared" si="8"/>
        <v>1349636.136005813</v>
      </c>
    </row>
    <row r="138" spans="1:13">
      <c r="A138" s="1">
        <v>122</v>
      </c>
      <c r="B138" s="11">
        <f t="shared" si="9"/>
        <v>2236980.9808151652</v>
      </c>
      <c r="D138" s="5">
        <f t="shared" si="10"/>
        <v>17117.767505368225</v>
      </c>
      <c r="E138" s="5"/>
      <c r="F138" s="5">
        <f t="shared" si="7"/>
        <v>932.07540867298542</v>
      </c>
      <c r="G138" s="5">
        <f t="shared" si="11"/>
        <v>4101.1317981611364</v>
      </c>
      <c r="H138" s="5">
        <f t="shared" si="12"/>
        <v>10206.239817557889</v>
      </c>
      <c r="L138" s="5">
        <f t="shared" si="13"/>
        <v>-1878.3204809762142</v>
      </c>
      <c r="M138" s="11">
        <f t="shared" si="8"/>
        <v>1363845.429261283</v>
      </c>
    </row>
    <row r="139" spans="1:13">
      <c r="A139" s="1">
        <v>123</v>
      </c>
      <c r="B139" s="11">
        <f t="shared" si="9"/>
        <v>2236980.9808151652</v>
      </c>
      <c r="D139" s="5">
        <f t="shared" si="10"/>
        <v>17117.767505368225</v>
      </c>
      <c r="E139" s="5"/>
      <c r="F139" s="5">
        <f t="shared" si="7"/>
        <v>932.07540867298542</v>
      </c>
      <c r="G139" s="5">
        <f t="shared" si="11"/>
        <v>4101.1317981611364</v>
      </c>
      <c r="H139" s="5">
        <f t="shared" si="12"/>
        <v>10206.239817557889</v>
      </c>
      <c r="L139" s="5">
        <f t="shared" si="13"/>
        <v>-1878.3204809762142</v>
      </c>
      <c r="M139" s="11">
        <f t="shared" si="8"/>
        <v>1378224.0967764247</v>
      </c>
    </row>
    <row r="140" spans="1:13">
      <c r="A140" s="1">
        <v>124</v>
      </c>
      <c r="B140" s="11">
        <f t="shared" si="9"/>
        <v>2236980.9808151652</v>
      </c>
      <c r="D140" s="5">
        <f t="shared" si="10"/>
        <v>17117.767505368225</v>
      </c>
      <c r="E140" s="5"/>
      <c r="F140" s="5">
        <f t="shared" si="7"/>
        <v>932.07540867298542</v>
      </c>
      <c r="G140" s="5">
        <f t="shared" si="11"/>
        <v>4101.1317981611364</v>
      </c>
      <c r="H140" s="5">
        <f t="shared" si="12"/>
        <v>10206.239817557889</v>
      </c>
      <c r="L140" s="5">
        <f t="shared" si="13"/>
        <v>-1878.3204809762142</v>
      </c>
      <c r="M140" s="11">
        <f t="shared" si="8"/>
        <v>1392774.1574862632</v>
      </c>
    </row>
    <row r="141" spans="1:13">
      <c r="A141" s="1">
        <v>125</v>
      </c>
      <c r="B141" s="11">
        <f t="shared" si="9"/>
        <v>2236980.9808151652</v>
      </c>
      <c r="D141" s="5">
        <f t="shared" si="10"/>
        <v>17117.767505368225</v>
      </c>
      <c r="E141" s="5"/>
      <c r="F141" s="5">
        <f t="shared" si="7"/>
        <v>932.07540867298542</v>
      </c>
      <c r="G141" s="5">
        <f t="shared" si="11"/>
        <v>4101.1317981611364</v>
      </c>
      <c r="H141" s="5">
        <f t="shared" si="12"/>
        <v>10206.239817557889</v>
      </c>
      <c r="L141" s="5">
        <f t="shared" si="13"/>
        <v>-1878.3204809762142</v>
      </c>
      <c r="M141" s="11">
        <f t="shared" si="8"/>
        <v>1407497.6543914562</v>
      </c>
    </row>
    <row r="142" spans="1:13">
      <c r="A142" s="1">
        <v>126</v>
      </c>
      <c r="B142" s="11">
        <f t="shared" si="9"/>
        <v>2236980.9808151652</v>
      </c>
      <c r="D142" s="5">
        <f t="shared" si="10"/>
        <v>17117.767505368225</v>
      </c>
      <c r="E142" s="5"/>
      <c r="F142" s="5">
        <f t="shared" si="7"/>
        <v>932.07540867298542</v>
      </c>
      <c r="G142" s="5">
        <f t="shared" si="11"/>
        <v>4101.1317981611364</v>
      </c>
      <c r="H142" s="5">
        <f t="shared" si="12"/>
        <v>10206.239817557889</v>
      </c>
      <c r="L142" s="5">
        <f t="shared" si="13"/>
        <v>-1878.3204809762142</v>
      </c>
      <c r="M142" s="11">
        <f t="shared" si="8"/>
        <v>1422396.6548451548</v>
      </c>
    </row>
    <row r="143" spans="1:13">
      <c r="A143" s="1">
        <v>127</v>
      </c>
      <c r="B143" s="11">
        <f t="shared" si="9"/>
        <v>2236980.9808151652</v>
      </c>
      <c r="D143" s="5">
        <f t="shared" si="10"/>
        <v>17117.767505368225</v>
      </c>
      <c r="E143" s="5"/>
      <c r="F143" s="5">
        <f t="shared" si="7"/>
        <v>932.07540867298542</v>
      </c>
      <c r="G143" s="5">
        <f t="shared" si="11"/>
        <v>4101.1317981611364</v>
      </c>
      <c r="H143" s="5">
        <f t="shared" si="12"/>
        <v>10206.239817557889</v>
      </c>
      <c r="L143" s="5">
        <f t="shared" si="13"/>
        <v>-1878.3204809762142</v>
      </c>
      <c r="M143" s="11">
        <f t="shared" si="8"/>
        <v>1437473.2508432849</v>
      </c>
    </row>
    <row r="144" spans="1:13">
      <c r="A144" s="1">
        <v>128</v>
      </c>
      <c r="B144" s="11">
        <f t="shared" si="9"/>
        <v>2236980.9808151652</v>
      </c>
      <c r="D144" s="5">
        <f t="shared" si="10"/>
        <v>17117.767505368225</v>
      </c>
      <c r="E144" s="5"/>
      <c r="F144" s="5">
        <f t="shared" si="7"/>
        <v>932.07540867298542</v>
      </c>
      <c r="G144" s="5">
        <f t="shared" si="11"/>
        <v>4101.1317981611364</v>
      </c>
      <c r="H144" s="5">
        <f t="shared" si="12"/>
        <v>10206.239817557889</v>
      </c>
      <c r="L144" s="5">
        <f t="shared" si="13"/>
        <v>-1878.3204809762142</v>
      </c>
      <c r="M144" s="11">
        <f t="shared" si="8"/>
        <v>1452729.5593182875</v>
      </c>
    </row>
    <row r="145" spans="1:13">
      <c r="A145" s="1">
        <v>129</v>
      </c>
      <c r="B145" s="11">
        <f t="shared" si="9"/>
        <v>2236980.9808151652</v>
      </c>
      <c r="D145" s="5">
        <f t="shared" si="10"/>
        <v>17117.767505368225</v>
      </c>
      <c r="E145" s="5"/>
      <c r="F145" s="5">
        <f t="shared" si="7"/>
        <v>932.07540867298542</v>
      </c>
      <c r="G145" s="5">
        <f t="shared" si="11"/>
        <v>4101.1317981611364</v>
      </c>
      <c r="H145" s="5">
        <f t="shared" si="12"/>
        <v>10206.239817557889</v>
      </c>
      <c r="L145" s="5">
        <f t="shared" si="13"/>
        <v>-1878.3204809762142</v>
      </c>
      <c r="M145" s="11">
        <f t="shared" si="8"/>
        <v>1468167.7224363617</v>
      </c>
    </row>
    <row r="146" spans="1:13">
      <c r="A146" s="1">
        <v>130</v>
      </c>
      <c r="B146" s="11">
        <f t="shared" si="9"/>
        <v>2236980.9808151652</v>
      </c>
      <c r="D146" s="5">
        <f t="shared" si="10"/>
        <v>17117.767505368225</v>
      </c>
      <c r="E146" s="5"/>
      <c r="F146" s="5">
        <f t="shared" ref="F146:F209" si="14">B146*$C$8/12</f>
        <v>932.07540867298542</v>
      </c>
      <c r="G146" s="5">
        <f t="shared" si="11"/>
        <v>4101.1317981611364</v>
      </c>
      <c r="H146" s="5">
        <f t="shared" si="12"/>
        <v>10206.239817557889</v>
      </c>
      <c r="L146" s="5">
        <f t="shared" si="13"/>
        <v>-1878.3204809762142</v>
      </c>
      <c r="M146" s="11">
        <f t="shared" ref="M146:M209" si="15">M145*(1+$D$10)+L146</f>
        <v>1483789.90789825</v>
      </c>
    </row>
    <row r="147" spans="1:13">
      <c r="A147" s="1">
        <v>131</v>
      </c>
      <c r="B147" s="11">
        <f t="shared" ref="B147:B210" si="16">IF(MOD(A146,12)=0,B146*(1+$C$9),B146)</f>
        <v>2236980.9808151652</v>
      </c>
      <c r="D147" s="5">
        <f t="shared" ref="D147:D210" si="17">IF(MOD(A146,12)=0,D146*(1+$C$3),D146)</f>
        <v>17117.767505368225</v>
      </c>
      <c r="E147" s="5"/>
      <c r="F147" s="5">
        <f t="shared" si="14"/>
        <v>932.07540867298542</v>
      </c>
      <c r="G147" s="5">
        <f t="shared" ref="G147:G210" si="18">IF(MOD(A146,12)=0,G146*(1+$C$9),G146)</f>
        <v>4101.1317981611364</v>
      </c>
      <c r="H147" s="5">
        <f t="shared" ref="H147:H210" si="19">H146</f>
        <v>10206.239817557889</v>
      </c>
      <c r="L147" s="5">
        <f t="shared" ref="L147:L210" si="20">H147-D147+G147+F147</f>
        <v>-1878.3204809762142</v>
      </c>
      <c r="M147" s="11">
        <f t="shared" si="15"/>
        <v>1499598.3092436087</v>
      </c>
    </row>
    <row r="148" spans="1:13">
      <c r="A148" s="1">
        <v>132</v>
      </c>
      <c r="B148" s="11">
        <f t="shared" si="16"/>
        <v>2236980.9808151652</v>
      </c>
      <c r="D148" s="5">
        <f t="shared" si="17"/>
        <v>17117.767505368225</v>
      </c>
      <c r="E148" s="5"/>
      <c r="F148" s="5">
        <f t="shared" si="14"/>
        <v>932.07540867298542</v>
      </c>
      <c r="G148" s="5">
        <f t="shared" si="18"/>
        <v>4101.1317981611364</v>
      </c>
      <c r="H148" s="5">
        <f t="shared" si="19"/>
        <v>10206.239817557889</v>
      </c>
      <c r="L148" s="5">
        <f t="shared" si="20"/>
        <v>-1878.3204809762142</v>
      </c>
      <c r="M148" s="11">
        <f t="shared" si="15"/>
        <v>1515595.1461590074</v>
      </c>
    </row>
    <row r="149" spans="1:13">
      <c r="A149" s="1">
        <v>133</v>
      </c>
      <c r="B149" s="11">
        <f t="shared" si="16"/>
        <v>2390885.2722952487</v>
      </c>
      <c r="D149" s="5">
        <f t="shared" si="17"/>
        <v>18295.46990973756</v>
      </c>
      <c r="E149" s="5"/>
      <c r="F149" s="5">
        <f t="shared" si="14"/>
        <v>996.20219678968704</v>
      </c>
      <c r="G149" s="5">
        <f t="shared" si="18"/>
        <v>4383.2896658746222</v>
      </c>
      <c r="H149" s="5">
        <f t="shared" si="19"/>
        <v>10206.239817557889</v>
      </c>
      <c r="L149" s="5">
        <f t="shared" si="20"/>
        <v>-2709.7382295153611</v>
      </c>
      <c r="M149" s="11">
        <f t="shared" si="15"/>
        <v>1530951.2470410599</v>
      </c>
    </row>
    <row r="150" spans="1:13">
      <c r="A150" s="1">
        <v>134</v>
      </c>
      <c r="B150" s="11">
        <f t="shared" si="16"/>
        <v>2390885.2722952487</v>
      </c>
      <c r="D150" s="5">
        <f t="shared" si="17"/>
        <v>18295.46990973756</v>
      </c>
      <c r="E150" s="5"/>
      <c r="F150" s="5">
        <f t="shared" si="14"/>
        <v>996.20219678968704</v>
      </c>
      <c r="G150" s="5">
        <f t="shared" si="18"/>
        <v>4383.2896658746222</v>
      </c>
      <c r="H150" s="5">
        <f t="shared" si="19"/>
        <v>10206.239817557889</v>
      </c>
      <c r="L150" s="5">
        <f t="shared" si="20"/>
        <v>-2709.7382295153611</v>
      </c>
      <c r="M150" s="11">
        <f t="shared" si="15"/>
        <v>1546490.3920880526</v>
      </c>
    </row>
    <row r="151" spans="1:13">
      <c r="A151" s="1">
        <v>135</v>
      </c>
      <c r="B151" s="11">
        <f t="shared" si="16"/>
        <v>2390885.2722952487</v>
      </c>
      <c r="D151" s="5">
        <f t="shared" si="17"/>
        <v>18295.46990973756</v>
      </c>
      <c r="E151" s="5"/>
      <c r="F151" s="5">
        <f t="shared" si="14"/>
        <v>996.20219678968704</v>
      </c>
      <c r="G151" s="5">
        <f t="shared" si="18"/>
        <v>4383.2896658746222</v>
      </c>
      <c r="H151" s="5">
        <f t="shared" si="19"/>
        <v>10206.239817557889</v>
      </c>
      <c r="L151" s="5">
        <f t="shared" si="20"/>
        <v>-2709.7382295153611</v>
      </c>
      <c r="M151" s="11">
        <f t="shared" si="15"/>
        <v>1562214.7631797853</v>
      </c>
    </row>
    <row r="152" spans="1:13">
      <c r="A152" s="1">
        <v>136</v>
      </c>
      <c r="B152" s="11">
        <f t="shared" si="16"/>
        <v>2390885.2722952487</v>
      </c>
      <c r="D152" s="5">
        <f t="shared" si="17"/>
        <v>18295.46990973756</v>
      </c>
      <c r="E152" s="5"/>
      <c r="F152" s="5">
        <f t="shared" si="14"/>
        <v>996.20219678968704</v>
      </c>
      <c r="G152" s="5">
        <f t="shared" si="18"/>
        <v>4383.2896658746222</v>
      </c>
      <c r="H152" s="5">
        <f t="shared" si="19"/>
        <v>10206.239817557889</v>
      </c>
      <c r="L152" s="5">
        <f t="shared" si="20"/>
        <v>-2709.7382295153611</v>
      </c>
      <c r="M152" s="11">
        <f t="shared" si="15"/>
        <v>1578126.5682039862</v>
      </c>
    </row>
    <row r="153" spans="1:13">
      <c r="A153" s="1">
        <v>137</v>
      </c>
      <c r="B153" s="11">
        <f t="shared" si="16"/>
        <v>2390885.2722952487</v>
      </c>
      <c r="D153" s="5">
        <f t="shared" si="17"/>
        <v>18295.46990973756</v>
      </c>
      <c r="E153" s="5"/>
      <c r="F153" s="5">
        <f t="shared" si="14"/>
        <v>996.20219678968704</v>
      </c>
      <c r="G153" s="5">
        <f t="shared" si="18"/>
        <v>4383.2896658746222</v>
      </c>
      <c r="H153" s="5">
        <f t="shared" si="19"/>
        <v>10206.239817557889</v>
      </c>
      <c r="L153" s="5">
        <f t="shared" si="20"/>
        <v>-2709.7382295153611</v>
      </c>
      <c r="M153" s="11">
        <f t="shared" si="15"/>
        <v>1594228.0413663241</v>
      </c>
    </row>
    <row r="154" spans="1:13">
      <c r="A154" s="1">
        <v>138</v>
      </c>
      <c r="B154" s="11">
        <f t="shared" si="16"/>
        <v>2390885.2722952487</v>
      </c>
      <c r="D154" s="5">
        <f t="shared" si="17"/>
        <v>18295.46990973756</v>
      </c>
      <c r="E154" s="5"/>
      <c r="F154" s="5">
        <f t="shared" si="14"/>
        <v>996.20219678968704</v>
      </c>
      <c r="G154" s="5">
        <f t="shared" si="18"/>
        <v>4383.2896658746222</v>
      </c>
      <c r="H154" s="5">
        <f t="shared" si="19"/>
        <v>10206.239817557889</v>
      </c>
      <c r="L154" s="5">
        <f t="shared" si="20"/>
        <v>-2709.7382295153611</v>
      </c>
      <c r="M154" s="11">
        <f t="shared" si="15"/>
        <v>1610521.4435041191</v>
      </c>
    </row>
    <row r="155" spans="1:13">
      <c r="A155" s="1">
        <v>139</v>
      </c>
      <c r="B155" s="11">
        <f t="shared" si="16"/>
        <v>2390885.2722952487</v>
      </c>
      <c r="D155" s="5">
        <f t="shared" si="17"/>
        <v>18295.46990973756</v>
      </c>
      <c r="E155" s="5"/>
      <c r="F155" s="5">
        <f t="shared" si="14"/>
        <v>996.20219678968704</v>
      </c>
      <c r="G155" s="5">
        <f t="shared" si="18"/>
        <v>4383.2896658746222</v>
      </c>
      <c r="H155" s="5">
        <f t="shared" si="19"/>
        <v>10206.239817557889</v>
      </c>
      <c r="L155" s="5">
        <f t="shared" si="20"/>
        <v>-2709.7382295153611</v>
      </c>
      <c r="M155" s="11">
        <f t="shared" si="15"/>
        <v>1627009.0624037897</v>
      </c>
    </row>
    <row r="156" spans="1:13">
      <c r="A156" s="1">
        <v>140</v>
      </c>
      <c r="B156" s="11">
        <f t="shared" si="16"/>
        <v>2390885.2722952487</v>
      </c>
      <c r="D156" s="5">
        <f t="shared" si="17"/>
        <v>18295.46990973756</v>
      </c>
      <c r="E156" s="5"/>
      <c r="F156" s="5">
        <f t="shared" si="14"/>
        <v>996.20219678968704</v>
      </c>
      <c r="G156" s="5">
        <f t="shared" si="18"/>
        <v>4383.2896658746222</v>
      </c>
      <c r="H156" s="5">
        <f t="shared" si="19"/>
        <v>10206.239817557889</v>
      </c>
      <c r="L156" s="5">
        <f t="shared" si="20"/>
        <v>-2709.7382295153611</v>
      </c>
      <c r="M156" s="11">
        <f t="shared" si="15"/>
        <v>1643693.2131220857</v>
      </c>
    </row>
    <row r="157" spans="1:13">
      <c r="A157" s="1">
        <v>141</v>
      </c>
      <c r="B157" s="11">
        <f t="shared" si="16"/>
        <v>2390885.2722952487</v>
      </c>
      <c r="D157" s="5">
        <f t="shared" si="17"/>
        <v>18295.46990973756</v>
      </c>
      <c r="E157" s="5"/>
      <c r="F157" s="5">
        <f t="shared" si="14"/>
        <v>996.20219678968704</v>
      </c>
      <c r="G157" s="5">
        <f t="shared" si="18"/>
        <v>4383.2896658746222</v>
      </c>
      <c r="H157" s="5">
        <f t="shared" si="19"/>
        <v>10206.239817557889</v>
      </c>
      <c r="L157" s="5">
        <f t="shared" si="20"/>
        <v>-2709.7382295153611</v>
      </c>
      <c r="M157" s="11">
        <f t="shared" si="15"/>
        <v>1660576.2383111489</v>
      </c>
    </row>
    <row r="158" spans="1:13">
      <c r="A158" s="1">
        <v>142</v>
      </c>
      <c r="B158" s="11">
        <f t="shared" si="16"/>
        <v>2390885.2722952487</v>
      </c>
      <c r="D158" s="5">
        <f t="shared" si="17"/>
        <v>18295.46990973756</v>
      </c>
      <c r="E158" s="5"/>
      <c r="F158" s="5">
        <f t="shared" si="14"/>
        <v>996.20219678968704</v>
      </c>
      <c r="G158" s="5">
        <f t="shared" si="18"/>
        <v>4383.2896658746222</v>
      </c>
      <c r="H158" s="5">
        <f t="shared" si="19"/>
        <v>10206.239817557889</v>
      </c>
      <c r="L158" s="5">
        <f t="shared" si="20"/>
        <v>-2709.7382295153611</v>
      </c>
      <c r="M158" s="11">
        <f t="shared" si="15"/>
        <v>1677660.5085474502</v>
      </c>
    </row>
    <row r="159" spans="1:13">
      <c r="A159" s="1">
        <v>143</v>
      </c>
      <c r="B159" s="11">
        <f t="shared" si="16"/>
        <v>2390885.2722952487</v>
      </c>
      <c r="D159" s="5">
        <f t="shared" si="17"/>
        <v>18295.46990973756</v>
      </c>
      <c r="E159" s="5"/>
      <c r="F159" s="5">
        <f t="shared" si="14"/>
        <v>996.20219678968704</v>
      </c>
      <c r="G159" s="5">
        <f t="shared" si="18"/>
        <v>4383.2896658746222</v>
      </c>
      <c r="H159" s="5">
        <f t="shared" si="19"/>
        <v>10206.239817557889</v>
      </c>
      <c r="L159" s="5">
        <f t="shared" si="20"/>
        <v>-2709.7382295153611</v>
      </c>
      <c r="M159" s="11">
        <f t="shared" si="15"/>
        <v>1694948.4226646451</v>
      </c>
    </row>
    <row r="160" spans="1:13">
      <c r="A160" s="1">
        <v>144</v>
      </c>
      <c r="B160" s="11">
        <f t="shared" si="16"/>
        <v>2390885.2722952487</v>
      </c>
      <c r="D160" s="5">
        <f t="shared" si="17"/>
        <v>18295.46990973756</v>
      </c>
      <c r="E160" s="5"/>
      <c r="F160" s="5">
        <f t="shared" si="14"/>
        <v>996.20219678968704</v>
      </c>
      <c r="G160" s="5">
        <f t="shared" si="18"/>
        <v>4383.2896658746222</v>
      </c>
      <c r="H160" s="5">
        <f t="shared" si="19"/>
        <v>10206.239817557889</v>
      </c>
      <c r="L160" s="5">
        <f t="shared" si="20"/>
        <v>-2709.7382295153611</v>
      </c>
      <c r="M160" s="11">
        <f t="shared" si="15"/>
        <v>1712442.4080903998</v>
      </c>
    </row>
    <row r="161" spans="1:13">
      <c r="A161" s="1">
        <v>145</v>
      </c>
      <c r="B161" s="11">
        <f t="shared" si="16"/>
        <v>2555378.1790291616</v>
      </c>
      <c r="D161" s="5">
        <f t="shared" si="17"/>
        <v>19554.198239527504</v>
      </c>
      <c r="E161" s="5"/>
      <c r="F161" s="5">
        <f t="shared" si="14"/>
        <v>1064.7409079288175</v>
      </c>
      <c r="G161" s="5">
        <f t="shared" si="18"/>
        <v>4684.8599948867959</v>
      </c>
      <c r="H161" s="5">
        <f t="shared" si="19"/>
        <v>10206.239817557889</v>
      </c>
      <c r="L161" s="5">
        <f t="shared" si="20"/>
        <v>-3598.3575191540021</v>
      </c>
      <c r="M161" s="11">
        <f t="shared" si="15"/>
        <v>1729256.3018975912</v>
      </c>
    </row>
    <row r="162" spans="1:13">
      <c r="A162" s="1">
        <v>146</v>
      </c>
      <c r="B162" s="11">
        <f t="shared" si="16"/>
        <v>2555378.1790291616</v>
      </c>
      <c r="D162" s="5">
        <f t="shared" si="17"/>
        <v>19554.198239527504</v>
      </c>
      <c r="E162" s="5"/>
      <c r="F162" s="5">
        <f t="shared" si="14"/>
        <v>1064.7409079288175</v>
      </c>
      <c r="G162" s="5">
        <f t="shared" si="18"/>
        <v>4684.8599948867959</v>
      </c>
      <c r="H162" s="5">
        <f t="shared" si="19"/>
        <v>10206.239817557889</v>
      </c>
      <c r="L162" s="5">
        <f t="shared" si="20"/>
        <v>-3598.3575191540021</v>
      </c>
      <c r="M162" s="11">
        <f t="shared" si="15"/>
        <v>1746270.6167084586</v>
      </c>
    </row>
    <row r="163" spans="1:13">
      <c r="A163" s="1">
        <v>147</v>
      </c>
      <c r="B163" s="11">
        <f t="shared" si="16"/>
        <v>2555378.1790291616</v>
      </c>
      <c r="D163" s="5">
        <f t="shared" si="17"/>
        <v>19554.198239527504</v>
      </c>
      <c r="E163" s="5"/>
      <c r="F163" s="5">
        <f t="shared" si="14"/>
        <v>1064.7409079288175</v>
      </c>
      <c r="G163" s="5">
        <f t="shared" si="18"/>
        <v>4684.8599948867959</v>
      </c>
      <c r="H163" s="5">
        <f t="shared" si="19"/>
        <v>10206.239817557889</v>
      </c>
      <c r="L163" s="5">
        <f t="shared" si="20"/>
        <v>-3598.3575191540021</v>
      </c>
      <c r="M163" s="11">
        <f t="shared" si="15"/>
        <v>1763487.7415340887</v>
      </c>
    </row>
    <row r="164" spans="1:13">
      <c r="A164" s="1">
        <v>148</v>
      </c>
      <c r="B164" s="11">
        <f t="shared" si="16"/>
        <v>2555378.1790291616</v>
      </c>
      <c r="D164" s="5">
        <f t="shared" si="17"/>
        <v>19554.198239527504</v>
      </c>
      <c r="E164" s="5"/>
      <c r="F164" s="5">
        <f t="shared" si="14"/>
        <v>1064.7409079288175</v>
      </c>
      <c r="G164" s="5">
        <f t="shared" si="18"/>
        <v>4684.8599948867959</v>
      </c>
      <c r="H164" s="5">
        <f t="shared" si="19"/>
        <v>10206.239817557889</v>
      </c>
      <c r="L164" s="5">
        <f t="shared" si="20"/>
        <v>-3598.3575191540021</v>
      </c>
      <c r="M164" s="11">
        <f t="shared" si="15"/>
        <v>1780910.0938624935</v>
      </c>
    </row>
    <row r="165" spans="1:13">
      <c r="A165" s="1">
        <v>149</v>
      </c>
      <c r="B165" s="11">
        <f t="shared" si="16"/>
        <v>2555378.1790291616</v>
      </c>
      <c r="D165" s="5">
        <f t="shared" si="17"/>
        <v>19554.198239527504</v>
      </c>
      <c r="E165" s="5"/>
      <c r="F165" s="5">
        <f t="shared" si="14"/>
        <v>1064.7409079288175</v>
      </c>
      <c r="G165" s="5">
        <f t="shared" si="18"/>
        <v>4684.8599948867959</v>
      </c>
      <c r="H165" s="5">
        <f t="shared" si="19"/>
        <v>10206.239817557889</v>
      </c>
      <c r="L165" s="5">
        <f t="shared" si="20"/>
        <v>-3598.3575191540021</v>
      </c>
      <c r="M165" s="11">
        <f t="shared" si="15"/>
        <v>1798540.1199980543</v>
      </c>
    </row>
    <row r="166" spans="1:13">
      <c r="A166" s="1">
        <v>150</v>
      </c>
      <c r="B166" s="11">
        <f t="shared" si="16"/>
        <v>2555378.1790291616</v>
      </c>
      <c r="D166" s="5">
        <f t="shared" si="17"/>
        <v>19554.198239527504</v>
      </c>
      <c r="E166" s="5"/>
      <c r="F166" s="5">
        <f t="shared" si="14"/>
        <v>1064.7409079288175</v>
      </c>
      <c r="G166" s="5">
        <f t="shared" si="18"/>
        <v>4684.8599948867959</v>
      </c>
      <c r="H166" s="5">
        <f t="shared" si="19"/>
        <v>10206.239817557889</v>
      </c>
      <c r="L166" s="5">
        <f t="shared" si="20"/>
        <v>-3598.3575191540021</v>
      </c>
      <c r="M166" s="11">
        <f t="shared" si="15"/>
        <v>1816380.2954050119</v>
      </c>
    </row>
    <row r="167" spans="1:13">
      <c r="A167" s="1">
        <v>151</v>
      </c>
      <c r="B167" s="11">
        <f t="shared" si="16"/>
        <v>2555378.1790291616</v>
      </c>
      <c r="D167" s="5">
        <f t="shared" si="17"/>
        <v>19554.198239527504</v>
      </c>
      <c r="E167" s="5"/>
      <c r="F167" s="5">
        <f t="shared" si="14"/>
        <v>1064.7409079288175</v>
      </c>
      <c r="G167" s="5">
        <f t="shared" si="18"/>
        <v>4684.8599948867959</v>
      </c>
      <c r="H167" s="5">
        <f t="shared" si="19"/>
        <v>10206.239817557889</v>
      </c>
      <c r="L167" s="5">
        <f t="shared" si="20"/>
        <v>-3598.3575191540021</v>
      </c>
      <c r="M167" s="11">
        <f t="shared" si="15"/>
        <v>1834433.1250550507</v>
      </c>
    </row>
    <row r="168" spans="1:13">
      <c r="A168" s="1">
        <v>152</v>
      </c>
      <c r="B168" s="11">
        <f t="shared" si="16"/>
        <v>2555378.1790291616</v>
      </c>
      <c r="D168" s="5">
        <f t="shared" si="17"/>
        <v>19554.198239527504</v>
      </c>
      <c r="E168" s="5"/>
      <c r="F168" s="5">
        <f t="shared" si="14"/>
        <v>1064.7409079288175</v>
      </c>
      <c r="G168" s="5">
        <f t="shared" si="18"/>
        <v>4684.8599948867959</v>
      </c>
      <c r="H168" s="5">
        <f t="shared" si="19"/>
        <v>10206.239817557889</v>
      </c>
      <c r="L168" s="5">
        <f t="shared" si="20"/>
        <v>-3598.3575191540021</v>
      </c>
      <c r="M168" s="11">
        <f t="shared" si="15"/>
        <v>1852701.1437790273</v>
      </c>
    </row>
    <row r="169" spans="1:13">
      <c r="A169" s="1">
        <v>153</v>
      </c>
      <c r="B169" s="11">
        <f t="shared" si="16"/>
        <v>2555378.1790291616</v>
      </c>
      <c r="D169" s="5">
        <f t="shared" si="17"/>
        <v>19554.198239527504</v>
      </c>
      <c r="E169" s="5"/>
      <c r="F169" s="5">
        <f t="shared" si="14"/>
        <v>1064.7409079288175</v>
      </c>
      <c r="G169" s="5">
        <f t="shared" si="18"/>
        <v>4684.8599948867959</v>
      </c>
      <c r="H169" s="5">
        <f t="shared" si="19"/>
        <v>10206.239817557889</v>
      </c>
      <c r="L169" s="5">
        <f t="shared" si="20"/>
        <v>-3598.3575191540021</v>
      </c>
      <c r="M169" s="11">
        <f t="shared" si="15"/>
        <v>1871186.9166228892</v>
      </c>
    </row>
    <row r="170" spans="1:13">
      <c r="A170" s="1">
        <v>154</v>
      </c>
      <c r="B170" s="11">
        <f t="shared" si="16"/>
        <v>2555378.1790291616</v>
      </c>
      <c r="D170" s="5">
        <f t="shared" si="17"/>
        <v>19554.198239527504</v>
      </c>
      <c r="E170" s="5"/>
      <c r="F170" s="5">
        <f t="shared" si="14"/>
        <v>1064.7409079288175</v>
      </c>
      <c r="G170" s="5">
        <f t="shared" si="18"/>
        <v>4684.8599948867959</v>
      </c>
      <c r="H170" s="5">
        <f t="shared" si="19"/>
        <v>10206.239817557889</v>
      </c>
      <c r="L170" s="5">
        <f t="shared" si="20"/>
        <v>-3598.3575191540021</v>
      </c>
      <c r="M170" s="11">
        <f t="shared" si="15"/>
        <v>1889893.0392078389</v>
      </c>
    </row>
    <row r="171" spans="1:13">
      <c r="A171" s="1">
        <v>155</v>
      </c>
      <c r="B171" s="11">
        <f t="shared" si="16"/>
        <v>2555378.1790291616</v>
      </c>
      <c r="D171" s="5">
        <f t="shared" si="17"/>
        <v>19554.198239527504</v>
      </c>
      <c r="E171" s="5"/>
      <c r="F171" s="5">
        <f t="shared" si="14"/>
        <v>1064.7409079288175</v>
      </c>
      <c r="G171" s="5">
        <f t="shared" si="18"/>
        <v>4684.8599948867959</v>
      </c>
      <c r="H171" s="5">
        <f t="shared" si="19"/>
        <v>10206.239817557889</v>
      </c>
      <c r="L171" s="5">
        <f t="shared" si="20"/>
        <v>-3598.3575191540021</v>
      </c>
      <c r="M171" s="11">
        <f t="shared" si="15"/>
        <v>1908822.1380947896</v>
      </c>
    </row>
    <row r="172" spans="1:13">
      <c r="A172" s="1">
        <v>156</v>
      </c>
      <c r="B172" s="11">
        <f t="shared" si="16"/>
        <v>2555378.1790291616</v>
      </c>
      <c r="D172" s="5">
        <f t="shared" si="17"/>
        <v>19554.198239527504</v>
      </c>
      <c r="E172" s="5"/>
      <c r="F172" s="5">
        <f t="shared" si="14"/>
        <v>1064.7409079288175</v>
      </c>
      <c r="G172" s="5">
        <f t="shared" si="18"/>
        <v>4684.8599948867959</v>
      </c>
      <c r="H172" s="5">
        <f t="shared" si="19"/>
        <v>10206.239817557889</v>
      </c>
      <c r="L172" s="5">
        <f t="shared" si="20"/>
        <v>-3598.3575191540021</v>
      </c>
      <c r="M172" s="11">
        <f t="shared" si="15"/>
        <v>1927976.8711531647</v>
      </c>
    </row>
    <row r="173" spans="1:13">
      <c r="A173" s="1">
        <v>157</v>
      </c>
      <c r="B173" s="11">
        <f t="shared" si="16"/>
        <v>2731188.1977463677</v>
      </c>
      <c r="D173" s="5">
        <f t="shared" si="17"/>
        <v>20899.527078406998</v>
      </c>
      <c r="E173" s="5"/>
      <c r="F173" s="5">
        <f t="shared" si="14"/>
        <v>1137.9950823943198</v>
      </c>
      <c r="G173" s="5">
        <f t="shared" si="18"/>
        <v>5007.1783625350072</v>
      </c>
      <c r="H173" s="5">
        <f t="shared" si="19"/>
        <v>10206.239817557889</v>
      </c>
      <c r="L173" s="5">
        <f t="shared" si="20"/>
        <v>-4548.1138159197817</v>
      </c>
      <c r="M173" s="11">
        <f t="shared" si="15"/>
        <v>1946410.1716373293</v>
      </c>
    </row>
    <row r="174" spans="1:13">
      <c r="A174" s="1">
        <v>158</v>
      </c>
      <c r="B174" s="11">
        <f t="shared" si="16"/>
        <v>2731188.1977463677</v>
      </c>
      <c r="D174" s="5">
        <f t="shared" si="17"/>
        <v>20899.527078406998</v>
      </c>
      <c r="E174" s="5"/>
      <c r="F174" s="5">
        <f t="shared" si="14"/>
        <v>1137.9950823943198</v>
      </c>
      <c r="G174" s="5">
        <f t="shared" si="18"/>
        <v>5007.1783625350072</v>
      </c>
      <c r="H174" s="5">
        <f t="shared" si="19"/>
        <v>10206.239817557889</v>
      </c>
      <c r="L174" s="5">
        <f t="shared" si="20"/>
        <v>-4548.1138159197817</v>
      </c>
      <c r="M174" s="11">
        <f t="shared" si="15"/>
        <v>1965063.1963939595</v>
      </c>
    </row>
    <row r="175" spans="1:13">
      <c r="A175" s="1">
        <v>159</v>
      </c>
      <c r="B175" s="11">
        <f t="shared" si="16"/>
        <v>2731188.1977463677</v>
      </c>
      <c r="D175" s="5">
        <f t="shared" si="17"/>
        <v>20899.527078406998</v>
      </c>
      <c r="E175" s="5"/>
      <c r="F175" s="5">
        <f t="shared" si="14"/>
        <v>1137.9950823943198</v>
      </c>
      <c r="G175" s="5">
        <f t="shared" si="18"/>
        <v>5007.1783625350072</v>
      </c>
      <c r="H175" s="5">
        <f t="shared" si="19"/>
        <v>10206.239817557889</v>
      </c>
      <c r="L175" s="5">
        <f t="shared" si="20"/>
        <v>-4548.1138159197817</v>
      </c>
      <c r="M175" s="11">
        <f t="shared" si="15"/>
        <v>1983938.5645284047</v>
      </c>
    </row>
    <row r="176" spans="1:13">
      <c r="A176" s="1">
        <v>160</v>
      </c>
      <c r="B176" s="11">
        <f t="shared" si="16"/>
        <v>2731188.1977463677</v>
      </c>
      <c r="D176" s="5">
        <f t="shared" si="17"/>
        <v>20899.527078406998</v>
      </c>
      <c r="E176" s="5"/>
      <c r="F176" s="5">
        <f t="shared" si="14"/>
        <v>1137.9950823943198</v>
      </c>
      <c r="G176" s="5">
        <f t="shared" si="18"/>
        <v>5007.1783625350072</v>
      </c>
      <c r="H176" s="5">
        <f t="shared" si="19"/>
        <v>10206.239817557889</v>
      </c>
      <c r="L176" s="5">
        <f t="shared" si="20"/>
        <v>-4548.1138159197817</v>
      </c>
      <c r="M176" s="11">
        <f t="shared" si="15"/>
        <v>2003038.9263656556</v>
      </c>
    </row>
    <row r="177" spans="1:13">
      <c r="A177" s="1">
        <v>161</v>
      </c>
      <c r="B177" s="11">
        <f t="shared" si="16"/>
        <v>2731188.1977463677</v>
      </c>
      <c r="D177" s="5">
        <f t="shared" si="17"/>
        <v>20899.527078406998</v>
      </c>
      <c r="E177" s="5"/>
      <c r="F177" s="5">
        <f t="shared" si="14"/>
        <v>1137.9950823943198</v>
      </c>
      <c r="G177" s="5">
        <f t="shared" si="18"/>
        <v>5007.1783625350072</v>
      </c>
      <c r="H177" s="5">
        <f t="shared" si="19"/>
        <v>10206.239817557889</v>
      </c>
      <c r="L177" s="5">
        <f t="shared" si="20"/>
        <v>-4548.1138159197817</v>
      </c>
      <c r="M177" s="11">
        <f t="shared" si="15"/>
        <v>2022366.9638224803</v>
      </c>
    </row>
    <row r="178" spans="1:13">
      <c r="A178" s="1">
        <v>162</v>
      </c>
      <c r="B178" s="11">
        <f t="shared" si="16"/>
        <v>2731188.1977463677</v>
      </c>
      <c r="D178" s="5">
        <f t="shared" si="17"/>
        <v>20899.527078406998</v>
      </c>
      <c r="E178" s="5"/>
      <c r="F178" s="5">
        <f t="shared" si="14"/>
        <v>1137.9950823943198</v>
      </c>
      <c r="G178" s="5">
        <f t="shared" si="18"/>
        <v>5007.1783625350072</v>
      </c>
      <c r="H178" s="5">
        <f t="shared" si="19"/>
        <v>10206.239817557889</v>
      </c>
      <c r="L178" s="5">
        <f t="shared" si="20"/>
        <v>-4548.1138159197817</v>
      </c>
      <c r="M178" s="11">
        <f t="shared" si="15"/>
        <v>2041925.390783997</v>
      </c>
    </row>
    <row r="179" spans="1:13">
      <c r="A179" s="1">
        <v>163</v>
      </c>
      <c r="B179" s="11">
        <f t="shared" si="16"/>
        <v>2731188.1977463677</v>
      </c>
      <c r="D179" s="5">
        <f t="shared" si="17"/>
        <v>20899.527078406998</v>
      </c>
      <c r="E179" s="5"/>
      <c r="F179" s="5">
        <f t="shared" si="14"/>
        <v>1137.9950823943198</v>
      </c>
      <c r="G179" s="5">
        <f t="shared" si="18"/>
        <v>5007.1783625350072</v>
      </c>
      <c r="H179" s="5">
        <f t="shared" si="19"/>
        <v>10206.239817557889</v>
      </c>
      <c r="L179" s="5">
        <f t="shared" si="20"/>
        <v>-4548.1138159197817</v>
      </c>
      <c r="M179" s="11">
        <f t="shared" si="15"/>
        <v>2061716.9534847364</v>
      </c>
    </row>
    <row r="180" spans="1:13">
      <c r="A180" s="1">
        <v>164</v>
      </c>
      <c r="B180" s="11">
        <f t="shared" si="16"/>
        <v>2731188.1977463677</v>
      </c>
      <c r="D180" s="5">
        <f t="shared" si="17"/>
        <v>20899.527078406998</v>
      </c>
      <c r="E180" s="5"/>
      <c r="F180" s="5">
        <f t="shared" si="14"/>
        <v>1137.9950823943198</v>
      </c>
      <c r="G180" s="5">
        <f t="shared" si="18"/>
        <v>5007.1783625350072</v>
      </c>
      <c r="H180" s="5">
        <f t="shared" si="19"/>
        <v>10206.239817557889</v>
      </c>
      <c r="L180" s="5">
        <f t="shared" si="20"/>
        <v>-4548.1138159197817</v>
      </c>
      <c r="M180" s="11">
        <f t="shared" si="15"/>
        <v>2081744.4308942449</v>
      </c>
    </row>
    <row r="181" spans="1:13">
      <c r="A181" s="1">
        <v>165</v>
      </c>
      <c r="B181" s="11">
        <f t="shared" si="16"/>
        <v>2731188.1977463677</v>
      </c>
      <c r="D181" s="5">
        <f t="shared" si="17"/>
        <v>20899.527078406998</v>
      </c>
      <c r="E181" s="5"/>
      <c r="F181" s="5">
        <f t="shared" si="14"/>
        <v>1137.9950823943198</v>
      </c>
      <c r="G181" s="5">
        <f t="shared" si="18"/>
        <v>5007.1783625350072</v>
      </c>
      <c r="H181" s="5">
        <f t="shared" si="19"/>
        <v>10206.239817557889</v>
      </c>
      <c r="L181" s="5">
        <f t="shared" si="20"/>
        <v>-4548.1138159197817</v>
      </c>
      <c r="M181" s="11">
        <f t="shared" si="15"/>
        <v>2102010.6351072849</v>
      </c>
    </row>
    <row r="182" spans="1:13">
      <c r="A182" s="1">
        <v>166</v>
      </c>
      <c r="B182" s="11">
        <f t="shared" si="16"/>
        <v>2731188.1977463677</v>
      </c>
      <c r="D182" s="5">
        <f t="shared" si="17"/>
        <v>20899.527078406998</v>
      </c>
      <c r="E182" s="5"/>
      <c r="F182" s="5">
        <f t="shared" si="14"/>
        <v>1137.9950823943198</v>
      </c>
      <c r="G182" s="5">
        <f t="shared" si="18"/>
        <v>5007.1783625350072</v>
      </c>
      <c r="H182" s="5">
        <f t="shared" si="19"/>
        <v>10206.239817557889</v>
      </c>
      <c r="L182" s="5">
        <f t="shared" si="20"/>
        <v>-4548.1138159197817</v>
      </c>
      <c r="M182" s="11">
        <f t="shared" si="15"/>
        <v>2122518.4117386867</v>
      </c>
    </row>
    <row r="183" spans="1:13">
      <c r="A183" s="1">
        <v>167</v>
      </c>
      <c r="B183" s="11">
        <f t="shared" si="16"/>
        <v>2731188.1977463677</v>
      </c>
      <c r="D183" s="5">
        <f t="shared" si="17"/>
        <v>20899.527078406998</v>
      </c>
      <c r="E183" s="5"/>
      <c r="F183" s="5">
        <f t="shared" si="14"/>
        <v>1137.9950823943198</v>
      </c>
      <c r="G183" s="5">
        <f t="shared" si="18"/>
        <v>5007.1783625350072</v>
      </c>
      <c r="H183" s="5">
        <f t="shared" si="19"/>
        <v>10206.239817557889</v>
      </c>
      <c r="L183" s="5">
        <f t="shared" si="20"/>
        <v>-4548.1138159197817</v>
      </c>
      <c r="M183" s="11">
        <f t="shared" si="15"/>
        <v>2143270.640322906</v>
      </c>
    </row>
    <row r="184" spans="1:13">
      <c r="A184" s="1">
        <v>168</v>
      </c>
      <c r="B184" s="11">
        <f t="shared" si="16"/>
        <v>2731188.1977463677</v>
      </c>
      <c r="D184" s="5">
        <f t="shared" si="17"/>
        <v>20899.527078406998</v>
      </c>
      <c r="E184" s="5"/>
      <c r="F184" s="5">
        <f t="shared" si="14"/>
        <v>1137.9950823943198</v>
      </c>
      <c r="G184" s="5">
        <f t="shared" si="18"/>
        <v>5007.1783625350072</v>
      </c>
      <c r="H184" s="5">
        <f t="shared" si="19"/>
        <v>10206.239817557889</v>
      </c>
      <c r="L184" s="5">
        <f t="shared" si="20"/>
        <v>-4548.1138159197817</v>
      </c>
      <c r="M184" s="11">
        <f t="shared" si="15"/>
        <v>2164270.2347183437</v>
      </c>
    </row>
    <row r="185" spans="1:13">
      <c r="A185" s="1">
        <v>169</v>
      </c>
      <c r="B185" s="11">
        <f t="shared" si="16"/>
        <v>2919093.9457513178</v>
      </c>
      <c r="D185" s="5">
        <f t="shared" si="17"/>
        <v>22337.414541401398</v>
      </c>
      <c r="E185" s="5"/>
      <c r="F185" s="5">
        <f t="shared" si="14"/>
        <v>1216.289144063049</v>
      </c>
      <c r="G185" s="5">
        <f t="shared" si="18"/>
        <v>5351.6722338774152</v>
      </c>
      <c r="H185" s="5">
        <f t="shared" si="19"/>
        <v>10206.239817557889</v>
      </c>
      <c r="L185" s="5">
        <f t="shared" si="20"/>
        <v>-5563.2133459030447</v>
      </c>
      <c r="M185" s="11">
        <f t="shared" si="15"/>
        <v>2184505.0439865054</v>
      </c>
    </row>
    <row r="186" spans="1:13">
      <c r="A186" s="1">
        <v>170</v>
      </c>
      <c r="B186" s="11">
        <f t="shared" si="16"/>
        <v>2919093.9457513178</v>
      </c>
      <c r="D186" s="5">
        <f t="shared" si="17"/>
        <v>22337.414541401398</v>
      </c>
      <c r="E186" s="5"/>
      <c r="F186" s="5">
        <f t="shared" si="14"/>
        <v>1216.289144063049</v>
      </c>
      <c r="G186" s="5">
        <f t="shared" si="18"/>
        <v>5351.6722338774152</v>
      </c>
      <c r="H186" s="5">
        <f t="shared" si="19"/>
        <v>10206.239817557889</v>
      </c>
      <c r="L186" s="5">
        <f t="shared" si="20"/>
        <v>-5563.2133459030447</v>
      </c>
      <c r="M186" s="11">
        <f t="shared" si="15"/>
        <v>2204981.0514464257</v>
      </c>
    </row>
    <row r="187" spans="1:13">
      <c r="A187" s="1">
        <v>171</v>
      </c>
      <c r="B187" s="11">
        <f t="shared" si="16"/>
        <v>2919093.9457513178</v>
      </c>
      <c r="D187" s="5">
        <f t="shared" si="17"/>
        <v>22337.414541401398</v>
      </c>
      <c r="E187" s="5"/>
      <c r="F187" s="5">
        <f t="shared" si="14"/>
        <v>1216.289144063049</v>
      </c>
      <c r="G187" s="5">
        <f t="shared" si="18"/>
        <v>5351.6722338774152</v>
      </c>
      <c r="H187" s="5">
        <f t="shared" si="19"/>
        <v>10206.239817557889</v>
      </c>
      <c r="L187" s="5">
        <f t="shared" si="20"/>
        <v>-5563.2133459030447</v>
      </c>
      <c r="M187" s="11">
        <f t="shared" si="15"/>
        <v>2225701.1321717929</v>
      </c>
    </row>
    <row r="188" spans="1:13">
      <c r="A188" s="1">
        <v>172</v>
      </c>
      <c r="B188" s="11">
        <f t="shared" si="16"/>
        <v>2919093.9457513178</v>
      </c>
      <c r="D188" s="5">
        <f t="shared" si="17"/>
        <v>22337.414541401398</v>
      </c>
      <c r="E188" s="5"/>
      <c r="F188" s="5">
        <f t="shared" si="14"/>
        <v>1216.289144063049</v>
      </c>
      <c r="G188" s="5">
        <f t="shared" si="18"/>
        <v>5351.6722338774152</v>
      </c>
      <c r="H188" s="5">
        <f t="shared" si="19"/>
        <v>10206.239817557889</v>
      </c>
      <c r="L188" s="5">
        <f t="shared" si="20"/>
        <v>-5563.2133459030447</v>
      </c>
      <c r="M188" s="11">
        <f t="shared" si="15"/>
        <v>2246668.1955070687</v>
      </c>
    </row>
    <row r="189" spans="1:13">
      <c r="A189" s="1">
        <v>173</v>
      </c>
      <c r="B189" s="11">
        <f t="shared" si="16"/>
        <v>2919093.9457513178</v>
      </c>
      <c r="D189" s="5">
        <f t="shared" si="17"/>
        <v>22337.414541401398</v>
      </c>
      <c r="E189" s="5"/>
      <c r="F189" s="5">
        <f t="shared" si="14"/>
        <v>1216.289144063049</v>
      </c>
      <c r="G189" s="5">
        <f t="shared" si="18"/>
        <v>5351.6722338774152</v>
      </c>
      <c r="H189" s="5">
        <f t="shared" si="19"/>
        <v>10206.239817557889</v>
      </c>
      <c r="L189" s="5">
        <f t="shared" si="20"/>
        <v>-5563.2133459030447</v>
      </c>
      <c r="M189" s="11">
        <f t="shared" si="15"/>
        <v>2267885.1854759953</v>
      </c>
    </row>
    <row r="190" spans="1:13">
      <c r="A190" s="1">
        <v>174</v>
      </c>
      <c r="B190" s="11">
        <f t="shared" si="16"/>
        <v>2919093.9457513178</v>
      </c>
      <c r="D190" s="5">
        <f t="shared" si="17"/>
        <v>22337.414541401398</v>
      </c>
      <c r="E190" s="5"/>
      <c r="F190" s="5">
        <f t="shared" si="14"/>
        <v>1216.289144063049</v>
      </c>
      <c r="G190" s="5">
        <f t="shared" si="18"/>
        <v>5351.6722338774152</v>
      </c>
      <c r="H190" s="5">
        <f t="shared" si="19"/>
        <v>10206.239817557889</v>
      </c>
      <c r="L190" s="5">
        <f t="shared" si="20"/>
        <v>-5563.2133459030447</v>
      </c>
      <c r="M190" s="11">
        <f t="shared" si="15"/>
        <v>2289355.0811949712</v>
      </c>
    </row>
    <row r="191" spans="1:13">
      <c r="A191" s="1">
        <v>175</v>
      </c>
      <c r="B191" s="11">
        <f t="shared" si="16"/>
        <v>2919093.9457513178</v>
      </c>
      <c r="D191" s="5">
        <f t="shared" si="17"/>
        <v>22337.414541401398</v>
      </c>
      <c r="E191" s="5"/>
      <c r="F191" s="5">
        <f t="shared" si="14"/>
        <v>1216.289144063049</v>
      </c>
      <c r="G191" s="5">
        <f t="shared" si="18"/>
        <v>5351.6722338774152</v>
      </c>
      <c r="H191" s="5">
        <f t="shared" si="19"/>
        <v>10206.239817557889</v>
      </c>
      <c r="L191" s="5">
        <f t="shared" si="20"/>
        <v>-5563.2133459030447</v>
      </c>
      <c r="M191" s="11">
        <f t="shared" si="15"/>
        <v>2311080.8972913539</v>
      </c>
    </row>
    <row r="192" spans="1:13">
      <c r="A192" s="1">
        <v>176</v>
      </c>
      <c r="B192" s="11">
        <f t="shared" si="16"/>
        <v>2919093.9457513178</v>
      </c>
      <c r="D192" s="5">
        <f t="shared" si="17"/>
        <v>22337.414541401398</v>
      </c>
      <c r="E192" s="5"/>
      <c r="F192" s="5">
        <f t="shared" si="14"/>
        <v>1216.289144063049</v>
      </c>
      <c r="G192" s="5">
        <f t="shared" si="18"/>
        <v>5351.6722338774152</v>
      </c>
      <c r="H192" s="5">
        <f t="shared" si="19"/>
        <v>10206.239817557889</v>
      </c>
      <c r="L192" s="5">
        <f t="shared" si="20"/>
        <v>-5563.2133459030447</v>
      </c>
      <c r="M192" s="11">
        <f t="shared" si="15"/>
        <v>2333065.6843267502</v>
      </c>
    </row>
    <row r="193" spans="1:13">
      <c r="A193" s="1">
        <v>177</v>
      </c>
      <c r="B193" s="11">
        <f t="shared" si="16"/>
        <v>2919093.9457513178</v>
      </c>
      <c r="D193" s="5">
        <f t="shared" si="17"/>
        <v>22337.414541401398</v>
      </c>
      <c r="E193" s="5"/>
      <c r="F193" s="5">
        <f t="shared" si="14"/>
        <v>1216.289144063049</v>
      </c>
      <c r="G193" s="5">
        <f t="shared" si="18"/>
        <v>5351.6722338774152</v>
      </c>
      <c r="H193" s="5">
        <f t="shared" si="19"/>
        <v>10206.239817557889</v>
      </c>
      <c r="L193" s="5">
        <f t="shared" si="20"/>
        <v>-5563.2133459030447</v>
      </c>
      <c r="M193" s="11">
        <f t="shared" si="15"/>
        <v>2355312.5292253494</v>
      </c>
    </row>
    <row r="194" spans="1:13">
      <c r="A194" s="1">
        <v>178</v>
      </c>
      <c r="B194" s="11">
        <f t="shared" si="16"/>
        <v>2919093.9457513178</v>
      </c>
      <c r="D194" s="5">
        <f t="shared" si="17"/>
        <v>22337.414541401398</v>
      </c>
      <c r="E194" s="5"/>
      <c r="F194" s="5">
        <f t="shared" si="14"/>
        <v>1216.289144063049</v>
      </c>
      <c r="G194" s="5">
        <f t="shared" si="18"/>
        <v>5351.6722338774152</v>
      </c>
      <c r="H194" s="5">
        <f t="shared" si="19"/>
        <v>10206.239817557889</v>
      </c>
      <c r="L194" s="5">
        <f t="shared" si="20"/>
        <v>-5563.2133459030447</v>
      </c>
      <c r="M194" s="11">
        <f t="shared" si="15"/>
        <v>2377824.5557073662</v>
      </c>
    </row>
    <row r="195" spans="1:13">
      <c r="A195" s="1">
        <v>179</v>
      </c>
      <c r="B195" s="11">
        <f t="shared" si="16"/>
        <v>2919093.9457513178</v>
      </c>
      <c r="D195" s="5">
        <f t="shared" si="17"/>
        <v>22337.414541401398</v>
      </c>
      <c r="E195" s="5"/>
      <c r="F195" s="5">
        <f t="shared" si="14"/>
        <v>1216.289144063049</v>
      </c>
      <c r="G195" s="5">
        <f t="shared" si="18"/>
        <v>5351.6722338774152</v>
      </c>
      <c r="H195" s="5">
        <f t="shared" si="19"/>
        <v>10206.239817557889</v>
      </c>
      <c r="L195" s="5">
        <f t="shared" si="20"/>
        <v>-5563.2133459030447</v>
      </c>
      <c r="M195" s="11">
        <f t="shared" si="15"/>
        <v>2400604.9247276457</v>
      </c>
    </row>
    <row r="196" spans="1:13">
      <c r="A196" s="1">
        <v>180</v>
      </c>
      <c r="B196" s="11">
        <f t="shared" si="16"/>
        <v>2919093.9457513178</v>
      </c>
      <c r="D196" s="5">
        <f t="shared" si="17"/>
        <v>22337.414541401398</v>
      </c>
      <c r="E196" s="5"/>
      <c r="F196" s="5">
        <f t="shared" si="14"/>
        <v>1216.289144063049</v>
      </c>
      <c r="G196" s="5">
        <f t="shared" si="18"/>
        <v>5351.6722338774152</v>
      </c>
      <c r="H196" s="5">
        <f t="shared" si="19"/>
        <v>10206.239817557889</v>
      </c>
      <c r="L196" s="5">
        <f t="shared" si="20"/>
        <v>-5563.2133459030447</v>
      </c>
      <c r="M196" s="11">
        <f t="shared" si="15"/>
        <v>2423656.8349195011</v>
      </c>
    </row>
    <row r="197" spans="1:13">
      <c r="A197" s="1">
        <v>181</v>
      </c>
      <c r="B197" s="11">
        <f t="shared" si="16"/>
        <v>3119927.6092190086</v>
      </c>
      <c r="D197" s="5">
        <f t="shared" si="17"/>
        <v>23874.228661849815</v>
      </c>
      <c r="E197" s="5"/>
      <c r="F197" s="5">
        <f t="shared" si="14"/>
        <v>1299.9698371745869</v>
      </c>
      <c r="G197" s="5">
        <f t="shared" si="18"/>
        <v>5719.8672835681809</v>
      </c>
      <c r="H197" s="5">
        <f t="shared" si="19"/>
        <v>10206.239817557889</v>
      </c>
      <c r="L197" s="5">
        <f t="shared" si="20"/>
        <v>-6648.1517235491574</v>
      </c>
      <c r="M197" s="11">
        <f t="shared" si="15"/>
        <v>2445898.5846661916</v>
      </c>
    </row>
    <row r="198" spans="1:13">
      <c r="A198" s="1">
        <v>182</v>
      </c>
      <c r="B198" s="11">
        <f t="shared" si="16"/>
        <v>3119927.6092190086</v>
      </c>
      <c r="D198" s="5">
        <f t="shared" si="17"/>
        <v>23874.228661849815</v>
      </c>
      <c r="E198" s="5"/>
      <c r="F198" s="5">
        <f t="shared" si="14"/>
        <v>1299.9698371745869</v>
      </c>
      <c r="G198" s="5">
        <f t="shared" si="18"/>
        <v>5719.8672835681809</v>
      </c>
      <c r="H198" s="5">
        <f t="shared" si="19"/>
        <v>10206.239817557889</v>
      </c>
      <c r="L198" s="5">
        <f t="shared" si="20"/>
        <v>-6648.1517235491574</v>
      </c>
      <c r="M198" s="11">
        <f t="shared" si="15"/>
        <v>2468405.4552622736</v>
      </c>
    </row>
    <row r="199" spans="1:13">
      <c r="A199" s="1">
        <v>183</v>
      </c>
      <c r="B199" s="11">
        <f t="shared" si="16"/>
        <v>3119927.6092190086</v>
      </c>
      <c r="D199" s="5">
        <f t="shared" si="17"/>
        <v>23874.228661849815</v>
      </c>
      <c r="E199" s="5"/>
      <c r="F199" s="5">
        <f t="shared" si="14"/>
        <v>1299.9698371745869</v>
      </c>
      <c r="G199" s="5">
        <f t="shared" si="18"/>
        <v>5719.8672835681809</v>
      </c>
      <c r="H199" s="5">
        <f t="shared" si="19"/>
        <v>10206.239817557889</v>
      </c>
      <c r="L199" s="5">
        <f t="shared" si="20"/>
        <v>-6648.1517235491574</v>
      </c>
      <c r="M199" s="11">
        <f t="shared" si="15"/>
        <v>2491180.6069386457</v>
      </c>
    </row>
    <row r="200" spans="1:13">
      <c r="A200" s="1">
        <v>184</v>
      </c>
      <c r="B200" s="11">
        <f t="shared" si="16"/>
        <v>3119927.6092190086</v>
      </c>
      <c r="D200" s="5">
        <f t="shared" si="17"/>
        <v>23874.228661849815</v>
      </c>
      <c r="E200" s="5"/>
      <c r="F200" s="5">
        <f t="shared" si="14"/>
        <v>1299.9698371745869</v>
      </c>
      <c r="G200" s="5">
        <f t="shared" si="18"/>
        <v>5719.8672835681809</v>
      </c>
      <c r="H200" s="5">
        <f t="shared" si="19"/>
        <v>10206.239817557889</v>
      </c>
      <c r="L200" s="5">
        <f t="shared" si="20"/>
        <v>-6648.1517235491574</v>
      </c>
      <c r="M200" s="11">
        <f t="shared" si="15"/>
        <v>2514227.2375960434</v>
      </c>
    </row>
    <row r="201" spans="1:13">
      <c r="A201" s="1">
        <v>185</v>
      </c>
      <c r="B201" s="11">
        <f t="shared" si="16"/>
        <v>3119927.6092190086</v>
      </c>
      <c r="D201" s="5">
        <f t="shared" si="17"/>
        <v>23874.228661849815</v>
      </c>
      <c r="E201" s="5"/>
      <c r="F201" s="5">
        <f t="shared" si="14"/>
        <v>1299.9698371745869</v>
      </c>
      <c r="G201" s="5">
        <f t="shared" si="18"/>
        <v>5719.8672835681809</v>
      </c>
      <c r="H201" s="5">
        <f t="shared" si="19"/>
        <v>10206.239817557889</v>
      </c>
      <c r="L201" s="5">
        <f t="shared" si="20"/>
        <v>-6648.1517235491574</v>
      </c>
      <c r="M201" s="11">
        <f t="shared" si="15"/>
        <v>2537548.5832540635</v>
      </c>
    </row>
    <row r="202" spans="1:13">
      <c r="A202" s="1">
        <v>186</v>
      </c>
      <c r="B202" s="11">
        <f t="shared" si="16"/>
        <v>3119927.6092190086</v>
      </c>
      <c r="D202" s="5">
        <f t="shared" si="17"/>
        <v>23874.228661849815</v>
      </c>
      <c r="E202" s="5"/>
      <c r="F202" s="5">
        <f t="shared" si="14"/>
        <v>1299.9698371745869</v>
      </c>
      <c r="G202" s="5">
        <f t="shared" si="18"/>
        <v>5719.8672835681809</v>
      </c>
      <c r="H202" s="5">
        <f t="shared" si="19"/>
        <v>10206.239817557889</v>
      </c>
      <c r="L202" s="5">
        <f t="shared" si="20"/>
        <v>-6648.1517235491574</v>
      </c>
      <c r="M202" s="11">
        <f t="shared" si="15"/>
        <v>2561147.9185055387</v>
      </c>
    </row>
    <row r="203" spans="1:13">
      <c r="A203" s="1">
        <v>187</v>
      </c>
      <c r="B203" s="11">
        <f t="shared" si="16"/>
        <v>3119927.6092190086</v>
      </c>
      <c r="D203" s="5">
        <f t="shared" si="17"/>
        <v>23874.228661849815</v>
      </c>
      <c r="E203" s="5"/>
      <c r="F203" s="5">
        <f t="shared" si="14"/>
        <v>1299.9698371745869</v>
      </c>
      <c r="G203" s="5">
        <f t="shared" si="18"/>
        <v>5719.8672835681809</v>
      </c>
      <c r="H203" s="5">
        <f t="shared" si="19"/>
        <v>10206.239817557889</v>
      </c>
      <c r="L203" s="5">
        <f t="shared" si="20"/>
        <v>-6648.1517235491574</v>
      </c>
      <c r="M203" s="11">
        <f t="shared" si="15"/>
        <v>2585028.5569763291</v>
      </c>
    </row>
    <row r="204" spans="1:13">
      <c r="A204" s="1">
        <v>188</v>
      </c>
      <c r="B204" s="11">
        <f t="shared" si="16"/>
        <v>3119927.6092190086</v>
      </c>
      <c r="D204" s="5">
        <f t="shared" si="17"/>
        <v>23874.228661849815</v>
      </c>
      <c r="E204" s="5"/>
      <c r="F204" s="5">
        <f t="shared" si="14"/>
        <v>1299.9698371745869</v>
      </c>
      <c r="G204" s="5">
        <f t="shared" si="18"/>
        <v>5719.8672835681809</v>
      </c>
      <c r="H204" s="5">
        <f t="shared" si="19"/>
        <v>10206.239817557889</v>
      </c>
      <c r="L204" s="5">
        <f t="shared" si="20"/>
        <v>-6648.1517235491574</v>
      </c>
      <c r="M204" s="11">
        <f t="shared" si="15"/>
        <v>2609193.8517905949</v>
      </c>
    </row>
    <row r="205" spans="1:13">
      <c r="A205" s="1">
        <v>189</v>
      </c>
      <c r="B205" s="11">
        <f t="shared" si="16"/>
        <v>3119927.6092190086</v>
      </c>
      <c r="D205" s="5">
        <f t="shared" si="17"/>
        <v>23874.228661849815</v>
      </c>
      <c r="E205" s="5"/>
      <c r="F205" s="5">
        <f t="shared" si="14"/>
        <v>1299.9698371745869</v>
      </c>
      <c r="G205" s="5">
        <f t="shared" si="18"/>
        <v>5719.8672835681809</v>
      </c>
      <c r="H205" s="5">
        <f t="shared" si="19"/>
        <v>10206.239817557889</v>
      </c>
      <c r="L205" s="5">
        <f t="shared" si="20"/>
        <v>-6648.1517235491574</v>
      </c>
      <c r="M205" s="11">
        <f t="shared" si="15"/>
        <v>2633647.1960416147</v>
      </c>
    </row>
    <row r="206" spans="1:13">
      <c r="A206" s="1">
        <v>190</v>
      </c>
      <c r="B206" s="11">
        <f t="shared" si="16"/>
        <v>3119927.6092190086</v>
      </c>
      <c r="D206" s="5">
        <f t="shared" si="17"/>
        <v>23874.228661849815</v>
      </c>
      <c r="E206" s="5"/>
      <c r="F206" s="5">
        <f t="shared" si="14"/>
        <v>1299.9698371745869</v>
      </c>
      <c r="G206" s="5">
        <f t="shared" si="18"/>
        <v>5719.8672835681809</v>
      </c>
      <c r="H206" s="5">
        <f t="shared" si="19"/>
        <v>10206.239817557889</v>
      </c>
      <c r="L206" s="5">
        <f t="shared" si="20"/>
        <v>-6648.1517235491574</v>
      </c>
      <c r="M206" s="11">
        <f t="shared" si="15"/>
        <v>2658392.0232682158</v>
      </c>
    </row>
    <row r="207" spans="1:13">
      <c r="A207" s="1">
        <v>191</v>
      </c>
      <c r="B207" s="11">
        <f t="shared" si="16"/>
        <v>3119927.6092190086</v>
      </c>
      <c r="D207" s="5">
        <f t="shared" si="17"/>
        <v>23874.228661849815</v>
      </c>
      <c r="E207" s="5"/>
      <c r="F207" s="5">
        <f t="shared" si="14"/>
        <v>1299.9698371745869</v>
      </c>
      <c r="G207" s="5">
        <f t="shared" si="18"/>
        <v>5719.8672835681809</v>
      </c>
      <c r="H207" s="5">
        <f t="shared" si="19"/>
        <v>10206.239817557889</v>
      </c>
      <c r="L207" s="5">
        <f t="shared" si="20"/>
        <v>-6648.1517235491574</v>
      </c>
      <c r="M207" s="11">
        <f t="shared" si="15"/>
        <v>2683431.8079368831</v>
      </c>
    </row>
    <row r="208" spans="1:13">
      <c r="A208" s="1">
        <v>192</v>
      </c>
      <c r="B208" s="11">
        <f t="shared" si="16"/>
        <v>3119927.6092190086</v>
      </c>
      <c r="D208" s="5">
        <f t="shared" si="17"/>
        <v>23874.228661849815</v>
      </c>
      <c r="E208" s="5"/>
      <c r="F208" s="5">
        <f t="shared" si="14"/>
        <v>1299.9698371745869</v>
      </c>
      <c r="G208" s="5">
        <f t="shared" si="18"/>
        <v>5719.8672835681809</v>
      </c>
      <c r="H208" s="5">
        <f t="shared" si="19"/>
        <v>10206.239817557889</v>
      </c>
      <c r="L208" s="5">
        <f t="shared" si="20"/>
        <v>-6648.1517235491574</v>
      </c>
      <c r="M208" s="11">
        <f t="shared" si="15"/>
        <v>2708770.0659296163</v>
      </c>
    </row>
    <row r="209" spans="1:13">
      <c r="A209" s="1">
        <v>193</v>
      </c>
      <c r="B209" s="11">
        <f t="shared" si="16"/>
        <v>3334578.6287332764</v>
      </c>
      <c r="D209" s="5">
        <f t="shared" si="17"/>
        <v>25516.775593785082</v>
      </c>
      <c r="E209" s="5"/>
      <c r="F209" s="5">
        <f t="shared" si="14"/>
        <v>1389.4077619721984</v>
      </c>
      <c r="G209" s="5">
        <f t="shared" si="18"/>
        <v>6113.3941526776716</v>
      </c>
      <c r="H209" s="5">
        <f t="shared" si="19"/>
        <v>10206.239817557889</v>
      </c>
      <c r="L209" s="5">
        <f t="shared" si="20"/>
        <v>-7807.7338615773215</v>
      </c>
      <c r="M209" s="11">
        <f t="shared" si="15"/>
        <v>2733250.7728995732</v>
      </c>
    </row>
    <row r="210" spans="1:13">
      <c r="A210" s="1">
        <v>194</v>
      </c>
      <c r="B210" s="11">
        <f t="shared" si="16"/>
        <v>3334578.6287332764</v>
      </c>
      <c r="D210" s="5">
        <f t="shared" si="17"/>
        <v>25516.775593785082</v>
      </c>
      <c r="E210" s="5"/>
      <c r="F210" s="5">
        <f t="shared" ref="F210:F240" si="21">B210*$C$8/12</f>
        <v>1389.4077619721984</v>
      </c>
      <c r="G210" s="5">
        <f t="shared" si="18"/>
        <v>6113.3941526776716</v>
      </c>
      <c r="H210" s="5">
        <f t="shared" si="19"/>
        <v>10206.239817557889</v>
      </c>
      <c r="L210" s="5">
        <f t="shared" si="20"/>
        <v>-7807.7338615773215</v>
      </c>
      <c r="M210" s="11">
        <f t="shared" ref="M210:M240" si="22">M209*(1+$D$10)+L210</f>
        <v>2758023.2890077275</v>
      </c>
    </row>
    <row r="211" spans="1:13">
      <c r="A211" s="1">
        <v>195</v>
      </c>
      <c r="B211" s="11">
        <f t="shared" ref="B211:B257" si="23">IF(MOD(A210,12)=0,B210*(1+$C$9),B210)</f>
        <v>3334578.6287332764</v>
      </c>
      <c r="D211" s="5">
        <f t="shared" ref="D211:D257" si="24">IF(MOD(A210,12)=0,D210*(1+$C$3),D210)</f>
        <v>25516.775593785082</v>
      </c>
      <c r="E211" s="5"/>
      <c r="F211" s="5">
        <f t="shared" si="21"/>
        <v>1389.4077619721984</v>
      </c>
      <c r="G211" s="5">
        <f t="shared" ref="G211:G256" si="25">IF(MOD(A210,12)=0,G210*(1+$C$9),G210)</f>
        <v>6113.3941526776716</v>
      </c>
      <c r="H211" s="5">
        <f t="shared" ref="H211:H256" si="26">H210</f>
        <v>10206.239817557889</v>
      </c>
      <c r="L211" s="5">
        <f t="shared" ref="L211:L257" si="27">H211-D211+G211+F211</f>
        <v>-7807.7338615773215</v>
      </c>
      <c r="M211" s="11">
        <f t="shared" si="22"/>
        <v>2783091.0926084109</v>
      </c>
    </row>
    <row r="212" spans="1:13">
      <c r="A212" s="1">
        <v>196</v>
      </c>
      <c r="B212" s="11">
        <f t="shared" si="23"/>
        <v>3334578.6287332764</v>
      </c>
      <c r="D212" s="5">
        <f t="shared" si="24"/>
        <v>25516.775593785082</v>
      </c>
      <c r="E212" s="5"/>
      <c r="F212" s="5">
        <f t="shared" si="21"/>
        <v>1389.4077619721984</v>
      </c>
      <c r="G212" s="5">
        <f t="shared" si="25"/>
        <v>6113.3941526776716</v>
      </c>
      <c r="H212" s="5">
        <f t="shared" si="26"/>
        <v>10206.239817557889</v>
      </c>
      <c r="L212" s="5">
        <f t="shared" si="27"/>
        <v>-7807.7338615773215</v>
      </c>
      <c r="M212" s="11">
        <f t="shared" si="22"/>
        <v>2808457.7035178123</v>
      </c>
    </row>
    <row r="213" spans="1:13">
      <c r="A213" s="1">
        <v>197</v>
      </c>
      <c r="B213" s="11">
        <f t="shared" si="23"/>
        <v>3334578.6287332764</v>
      </c>
      <c r="D213" s="5">
        <f t="shared" si="24"/>
        <v>25516.775593785082</v>
      </c>
      <c r="E213" s="5"/>
      <c r="F213" s="5">
        <f t="shared" si="21"/>
        <v>1389.4077619721984</v>
      </c>
      <c r="G213" s="5">
        <f t="shared" si="25"/>
        <v>6113.3941526776716</v>
      </c>
      <c r="H213" s="5">
        <f t="shared" si="26"/>
        <v>10206.239817557889</v>
      </c>
      <c r="L213" s="5">
        <f t="shared" si="27"/>
        <v>-7807.7338615773215</v>
      </c>
      <c r="M213" s="11">
        <f t="shared" si="22"/>
        <v>2834126.6835082024</v>
      </c>
    </row>
    <row r="214" spans="1:13">
      <c r="A214" s="1">
        <v>198</v>
      </c>
      <c r="B214" s="11">
        <f t="shared" si="23"/>
        <v>3334578.6287332764</v>
      </c>
      <c r="D214" s="5">
        <f t="shared" si="24"/>
        <v>25516.775593785082</v>
      </c>
      <c r="E214" s="5"/>
      <c r="F214" s="5">
        <f t="shared" si="21"/>
        <v>1389.4077619721984</v>
      </c>
      <c r="G214" s="5">
        <f t="shared" si="25"/>
        <v>6113.3941526776716</v>
      </c>
      <c r="H214" s="5">
        <f t="shared" si="26"/>
        <v>10206.239817557889</v>
      </c>
      <c r="L214" s="5">
        <f t="shared" si="27"/>
        <v>-7807.7338615773215</v>
      </c>
      <c r="M214" s="11">
        <f t="shared" si="22"/>
        <v>2860101.636808048</v>
      </c>
    </row>
    <row r="215" spans="1:13">
      <c r="A215" s="1">
        <v>199</v>
      </c>
      <c r="B215" s="11">
        <f t="shared" si="23"/>
        <v>3334578.6287332764</v>
      </c>
      <c r="D215" s="5">
        <f t="shared" si="24"/>
        <v>25516.775593785082</v>
      </c>
      <c r="E215" s="5"/>
      <c r="F215" s="5">
        <f t="shared" si="21"/>
        <v>1389.4077619721984</v>
      </c>
      <c r="G215" s="5">
        <f t="shared" si="25"/>
        <v>6113.3941526776716</v>
      </c>
      <c r="H215" s="5">
        <f t="shared" si="26"/>
        <v>10206.239817557889</v>
      </c>
      <c r="L215" s="5">
        <f t="shared" si="27"/>
        <v>-7807.7338615773215</v>
      </c>
      <c r="M215" s="11">
        <f t="shared" si="22"/>
        <v>2886386.2106080875</v>
      </c>
    </row>
    <row r="216" spans="1:13">
      <c r="A216" s="1">
        <v>200</v>
      </c>
      <c r="B216" s="11">
        <f t="shared" si="23"/>
        <v>3334578.6287332764</v>
      </c>
      <c r="D216" s="5">
        <f t="shared" si="24"/>
        <v>25516.775593785082</v>
      </c>
      <c r="E216" s="5"/>
      <c r="F216" s="5">
        <f t="shared" si="21"/>
        <v>1389.4077619721984</v>
      </c>
      <c r="G216" s="5">
        <f t="shared" si="25"/>
        <v>6113.3941526776716</v>
      </c>
      <c r="H216" s="5">
        <f t="shared" si="26"/>
        <v>10206.239817557889</v>
      </c>
      <c r="L216" s="5">
        <f t="shared" si="27"/>
        <v>-7807.7338615773215</v>
      </c>
      <c r="M216" s="11">
        <f t="shared" si="22"/>
        <v>2912984.0955734411</v>
      </c>
    </row>
    <row r="217" spans="1:13">
      <c r="A217" s="1">
        <v>201</v>
      </c>
      <c r="B217" s="11">
        <f t="shared" si="23"/>
        <v>3334578.6287332764</v>
      </c>
      <c r="D217" s="5">
        <f t="shared" si="24"/>
        <v>25516.775593785082</v>
      </c>
      <c r="E217" s="5"/>
      <c r="F217" s="5">
        <f t="shared" si="21"/>
        <v>1389.4077619721984</v>
      </c>
      <c r="G217" s="5">
        <f t="shared" si="25"/>
        <v>6113.3941526776716</v>
      </c>
      <c r="H217" s="5">
        <f t="shared" si="26"/>
        <v>10206.239817557889</v>
      </c>
      <c r="L217" s="5">
        <f t="shared" si="27"/>
        <v>-7807.7338615773215</v>
      </c>
      <c r="M217" s="11">
        <f t="shared" si="22"/>
        <v>2939899.0263618235</v>
      </c>
    </row>
    <row r="218" spans="1:13">
      <c r="A218" s="1">
        <v>202</v>
      </c>
      <c r="B218" s="11">
        <f t="shared" si="23"/>
        <v>3334578.6287332764</v>
      </c>
      <c r="D218" s="5">
        <f t="shared" si="24"/>
        <v>25516.775593785082</v>
      </c>
      <c r="E218" s="5"/>
      <c r="F218" s="5">
        <f t="shared" si="21"/>
        <v>1389.4077619721984</v>
      </c>
      <c r="G218" s="5">
        <f t="shared" si="25"/>
        <v>6113.3941526776716</v>
      </c>
      <c r="H218" s="5">
        <f t="shared" si="26"/>
        <v>10206.239817557889</v>
      </c>
      <c r="L218" s="5">
        <f t="shared" si="27"/>
        <v>-7807.7338615773215</v>
      </c>
      <c r="M218" s="11">
        <f t="shared" si="22"/>
        <v>2967134.7821479333</v>
      </c>
    </row>
    <row r="219" spans="1:13">
      <c r="A219" s="1">
        <v>203</v>
      </c>
      <c r="B219" s="11">
        <f t="shared" si="23"/>
        <v>3334578.6287332764</v>
      </c>
      <c r="D219" s="5">
        <f t="shared" si="24"/>
        <v>25516.775593785082</v>
      </c>
      <c r="E219" s="5"/>
      <c r="F219" s="5">
        <f t="shared" si="21"/>
        <v>1389.4077619721984</v>
      </c>
      <c r="G219" s="5">
        <f t="shared" si="25"/>
        <v>6113.3941526776716</v>
      </c>
      <c r="H219" s="5">
        <f t="shared" si="26"/>
        <v>10206.239817557889</v>
      </c>
      <c r="L219" s="5">
        <f t="shared" si="27"/>
        <v>-7807.7338615773215</v>
      </c>
      <c r="M219" s="11">
        <f t="shared" si="22"/>
        <v>2994695.1871540938</v>
      </c>
    </row>
    <row r="220" spans="1:13">
      <c r="A220" s="1">
        <v>204</v>
      </c>
      <c r="B220" s="11">
        <f t="shared" si="23"/>
        <v>3334578.6287332764</v>
      </c>
      <c r="D220" s="5">
        <f t="shared" si="24"/>
        <v>25516.775593785082</v>
      </c>
      <c r="E220" s="5"/>
      <c r="F220" s="5">
        <f t="shared" si="21"/>
        <v>1389.4077619721984</v>
      </c>
      <c r="G220" s="5">
        <f t="shared" si="25"/>
        <v>6113.3941526776716</v>
      </c>
      <c r="H220" s="5">
        <f t="shared" si="26"/>
        <v>10206.239817557889</v>
      </c>
      <c r="L220" s="5">
        <f t="shared" si="27"/>
        <v>-7807.7338615773215</v>
      </c>
      <c r="M220" s="11">
        <f t="shared" si="22"/>
        <v>3022584.1111872206</v>
      </c>
    </row>
    <row r="221" spans="1:13">
      <c r="A221" s="1">
        <v>205</v>
      </c>
      <c r="B221" s="11">
        <f t="shared" si="23"/>
        <v>3563997.6383901257</v>
      </c>
      <c r="D221" s="5">
        <f t="shared" si="24"/>
        <v>27272.329754637496</v>
      </c>
      <c r="E221" s="5"/>
      <c r="F221" s="5">
        <f t="shared" si="21"/>
        <v>1484.9990159958859</v>
      </c>
      <c r="G221" s="5">
        <f t="shared" si="25"/>
        <v>6533.9956703818953</v>
      </c>
      <c r="H221" s="5">
        <f t="shared" si="26"/>
        <v>10206.239817557889</v>
      </c>
      <c r="L221" s="5">
        <f t="shared" si="27"/>
        <v>-9047.0952507018264</v>
      </c>
      <c r="M221" s="11">
        <f t="shared" si="22"/>
        <v>3049566.1087930622</v>
      </c>
    </row>
    <row r="222" spans="1:13">
      <c r="A222" s="1">
        <v>206</v>
      </c>
      <c r="B222" s="11">
        <f t="shared" si="23"/>
        <v>3563997.6383901257</v>
      </c>
      <c r="D222" s="5">
        <f t="shared" si="24"/>
        <v>27272.329754637496</v>
      </c>
      <c r="E222" s="5"/>
      <c r="F222" s="5">
        <f t="shared" si="21"/>
        <v>1484.9990159958859</v>
      </c>
      <c r="G222" s="5">
        <f t="shared" si="25"/>
        <v>6533.9956703818953</v>
      </c>
      <c r="H222" s="5">
        <f t="shared" si="26"/>
        <v>10206.239817557889</v>
      </c>
      <c r="L222" s="5">
        <f t="shared" si="27"/>
        <v>-9047.0952507018264</v>
      </c>
      <c r="M222" s="11">
        <f t="shared" si="22"/>
        <v>3076869.7308306601</v>
      </c>
    </row>
    <row r="223" spans="1:13">
      <c r="A223" s="1">
        <v>207</v>
      </c>
      <c r="B223" s="11">
        <f t="shared" si="23"/>
        <v>3563997.6383901257</v>
      </c>
      <c r="D223" s="5">
        <f t="shared" si="24"/>
        <v>27272.329754637496</v>
      </c>
      <c r="E223" s="5"/>
      <c r="F223" s="5">
        <f t="shared" si="21"/>
        <v>1484.9990159958859</v>
      </c>
      <c r="G223" s="5">
        <f t="shared" si="25"/>
        <v>6533.9956703818953</v>
      </c>
      <c r="H223" s="5">
        <f t="shared" si="26"/>
        <v>10206.239817557889</v>
      </c>
      <c r="L223" s="5">
        <f t="shared" si="27"/>
        <v>-9047.0952507018264</v>
      </c>
      <c r="M223" s="11">
        <f t="shared" si="22"/>
        <v>3104498.8110515624</v>
      </c>
    </row>
    <row r="224" spans="1:13">
      <c r="A224" s="1">
        <v>208</v>
      </c>
      <c r="B224" s="11">
        <f t="shared" si="23"/>
        <v>3563997.6383901257</v>
      </c>
      <c r="D224" s="5">
        <f t="shared" si="24"/>
        <v>27272.329754637496</v>
      </c>
      <c r="E224" s="5"/>
      <c r="F224" s="5">
        <f t="shared" si="21"/>
        <v>1484.9990159958859</v>
      </c>
      <c r="G224" s="5">
        <f t="shared" si="25"/>
        <v>6533.9956703818953</v>
      </c>
      <c r="H224" s="5">
        <f t="shared" si="26"/>
        <v>10206.239817557889</v>
      </c>
      <c r="L224" s="5">
        <f t="shared" si="27"/>
        <v>-9047.0952507018264</v>
      </c>
      <c r="M224" s="11">
        <f t="shared" si="22"/>
        <v>3132457.2289054971</v>
      </c>
    </row>
    <row r="225" spans="1:13">
      <c r="A225" s="1">
        <v>209</v>
      </c>
      <c r="B225" s="11">
        <f t="shared" si="23"/>
        <v>3563997.6383901257</v>
      </c>
      <c r="D225" s="5">
        <f t="shared" si="24"/>
        <v>27272.329754637496</v>
      </c>
      <c r="E225" s="5"/>
      <c r="F225" s="5">
        <f t="shared" si="21"/>
        <v>1484.9990159958859</v>
      </c>
      <c r="G225" s="5">
        <f t="shared" si="25"/>
        <v>6533.9956703818953</v>
      </c>
      <c r="H225" s="5">
        <f t="shared" si="26"/>
        <v>10206.239817557889</v>
      </c>
      <c r="L225" s="5">
        <f t="shared" si="27"/>
        <v>-9047.0952507018264</v>
      </c>
      <c r="M225" s="11">
        <f t="shared" si="22"/>
        <v>3160748.9100850918</v>
      </c>
    </row>
    <row r="226" spans="1:13">
      <c r="A226" s="1">
        <v>210</v>
      </c>
      <c r="B226" s="11">
        <f t="shared" si="23"/>
        <v>3563997.6383901257</v>
      </c>
      <c r="D226" s="5">
        <f t="shared" si="24"/>
        <v>27272.329754637496</v>
      </c>
      <c r="E226" s="5"/>
      <c r="F226" s="5">
        <f t="shared" si="21"/>
        <v>1484.9990159958859</v>
      </c>
      <c r="G226" s="5">
        <f t="shared" si="25"/>
        <v>6533.9956703818953</v>
      </c>
      <c r="H226" s="5">
        <f t="shared" si="26"/>
        <v>10206.239817557889</v>
      </c>
      <c r="L226" s="5">
        <f t="shared" si="27"/>
        <v>-9047.0952507018264</v>
      </c>
      <c r="M226" s="11">
        <f t="shared" si="22"/>
        <v>3189377.8270770879</v>
      </c>
    </row>
    <row r="227" spans="1:13">
      <c r="A227" s="1">
        <v>211</v>
      </c>
      <c r="B227" s="11">
        <f t="shared" si="23"/>
        <v>3563997.6383901257</v>
      </c>
      <c r="D227" s="5">
        <f t="shared" si="24"/>
        <v>27272.329754637496</v>
      </c>
      <c r="E227" s="5"/>
      <c r="F227" s="5">
        <f t="shared" si="21"/>
        <v>1484.9990159958859</v>
      </c>
      <c r="G227" s="5">
        <f t="shared" si="25"/>
        <v>6533.9956703818953</v>
      </c>
      <c r="H227" s="5">
        <f t="shared" si="26"/>
        <v>10206.239817557889</v>
      </c>
      <c r="L227" s="5">
        <f t="shared" si="27"/>
        <v>-9047.0952507018264</v>
      </c>
      <c r="M227" s="11">
        <f t="shared" si="22"/>
        <v>3218347.9997201241</v>
      </c>
    </row>
    <row r="228" spans="1:13">
      <c r="A228" s="1">
        <v>212</v>
      </c>
      <c r="B228" s="11">
        <f t="shared" si="23"/>
        <v>3563997.6383901257</v>
      </c>
      <c r="D228" s="5">
        <f t="shared" si="24"/>
        <v>27272.329754637496</v>
      </c>
      <c r="E228" s="5"/>
      <c r="F228" s="5">
        <f t="shared" si="21"/>
        <v>1484.9990159958859</v>
      </c>
      <c r="G228" s="5">
        <f t="shared" si="25"/>
        <v>6533.9956703818953</v>
      </c>
      <c r="H228" s="5">
        <f t="shared" si="26"/>
        <v>10206.239817557889</v>
      </c>
      <c r="L228" s="5">
        <f t="shared" si="27"/>
        <v>-9047.0952507018264</v>
      </c>
      <c r="M228" s="11">
        <f t="shared" si="22"/>
        <v>3247663.4957691701</v>
      </c>
    </row>
    <row r="229" spans="1:13">
      <c r="A229" s="1">
        <v>213</v>
      </c>
      <c r="B229" s="11">
        <f t="shared" si="23"/>
        <v>3563997.6383901257</v>
      </c>
      <c r="D229" s="5">
        <f t="shared" si="24"/>
        <v>27272.329754637496</v>
      </c>
      <c r="E229" s="5"/>
      <c r="F229" s="5">
        <f t="shared" si="21"/>
        <v>1484.9990159958859</v>
      </c>
      <c r="G229" s="5">
        <f t="shared" si="25"/>
        <v>6533.9956703818953</v>
      </c>
      <c r="H229" s="5">
        <f t="shared" si="26"/>
        <v>10206.239817557889</v>
      </c>
      <c r="L229" s="5">
        <f t="shared" si="27"/>
        <v>-9047.0952507018264</v>
      </c>
      <c r="M229" s="11">
        <f t="shared" si="22"/>
        <v>3277328.431466687</v>
      </c>
    </row>
    <row r="230" spans="1:13">
      <c r="A230" s="1">
        <v>214</v>
      </c>
      <c r="B230" s="11">
        <f t="shared" si="23"/>
        <v>3563997.6383901257</v>
      </c>
      <c r="D230" s="5">
        <f t="shared" si="24"/>
        <v>27272.329754637496</v>
      </c>
      <c r="E230" s="5"/>
      <c r="F230" s="5">
        <f t="shared" si="21"/>
        <v>1484.9990159958859</v>
      </c>
      <c r="G230" s="5">
        <f t="shared" si="25"/>
        <v>6533.9956703818953</v>
      </c>
      <c r="H230" s="5">
        <f t="shared" si="26"/>
        <v>10206.239817557889</v>
      </c>
      <c r="L230" s="5">
        <f t="shared" si="27"/>
        <v>-9047.0952507018264</v>
      </c>
      <c r="M230" s="11">
        <f t="shared" si="22"/>
        <v>3307346.9721205966</v>
      </c>
    </row>
    <row r="231" spans="1:13">
      <c r="A231" s="1">
        <v>215</v>
      </c>
      <c r="B231" s="11">
        <f t="shared" si="23"/>
        <v>3563997.6383901257</v>
      </c>
      <c r="D231" s="5">
        <f t="shared" si="24"/>
        <v>27272.329754637496</v>
      </c>
      <c r="E231" s="5"/>
      <c r="F231" s="5">
        <f t="shared" si="21"/>
        <v>1484.9990159958859</v>
      </c>
      <c r="G231" s="5">
        <f t="shared" si="25"/>
        <v>6533.9956703818953</v>
      </c>
      <c r="H231" s="5">
        <f t="shared" si="26"/>
        <v>10206.239817557889</v>
      </c>
      <c r="L231" s="5">
        <f t="shared" si="27"/>
        <v>-9047.0952507018264</v>
      </c>
      <c r="M231" s="11">
        <f t="shared" si="22"/>
        <v>3337723.3326891395</v>
      </c>
    </row>
    <row r="232" spans="1:13">
      <c r="A232" s="1">
        <v>216</v>
      </c>
      <c r="B232" s="11">
        <f t="shared" si="23"/>
        <v>3563997.6383901257</v>
      </c>
      <c r="D232" s="5">
        <f t="shared" si="24"/>
        <v>27272.329754637496</v>
      </c>
      <c r="E232" s="5"/>
      <c r="F232" s="5">
        <f t="shared" si="21"/>
        <v>1484.9990159958859</v>
      </c>
      <c r="G232" s="5">
        <f t="shared" si="25"/>
        <v>6533.9956703818953</v>
      </c>
      <c r="H232" s="5">
        <f t="shared" si="26"/>
        <v>10206.239817557889</v>
      </c>
      <c r="L232" s="5">
        <f t="shared" si="27"/>
        <v>-9047.0952507018264</v>
      </c>
      <c r="M232" s="11">
        <f t="shared" si="22"/>
        <v>3368461.7783727059</v>
      </c>
    </row>
    <row r="233" spans="1:13">
      <c r="A233" s="1">
        <v>217</v>
      </c>
      <c r="B233" s="11">
        <f t="shared" si="23"/>
        <v>3809200.6759113665</v>
      </c>
      <c r="D233" s="5">
        <f t="shared" si="24"/>
        <v>29148.666041756554</v>
      </c>
      <c r="E233" s="5"/>
      <c r="F233" s="5">
        <f t="shared" si="21"/>
        <v>1587.1669482964028</v>
      </c>
      <c r="G233" s="5">
        <f t="shared" si="25"/>
        <v>6983.5345725041698</v>
      </c>
      <c r="H233" s="5">
        <f t="shared" si="26"/>
        <v>10206.239817557889</v>
      </c>
      <c r="L233" s="5">
        <f t="shared" si="27"/>
        <v>-10371.724703398093</v>
      </c>
      <c r="M233" s="11">
        <f t="shared" si="22"/>
        <v>3398241.9957600241</v>
      </c>
    </row>
    <row r="234" spans="1:13">
      <c r="A234" s="1">
        <v>218</v>
      </c>
      <c r="B234" s="11">
        <f t="shared" si="23"/>
        <v>3809200.6759113665</v>
      </c>
      <c r="D234" s="5">
        <f t="shared" si="24"/>
        <v>29148.666041756554</v>
      </c>
      <c r="E234" s="5"/>
      <c r="F234" s="5">
        <f t="shared" si="21"/>
        <v>1587.1669482964028</v>
      </c>
      <c r="G234" s="5">
        <f t="shared" si="25"/>
        <v>6983.5345725041698</v>
      </c>
      <c r="H234" s="5">
        <f t="shared" si="26"/>
        <v>10206.239817557889</v>
      </c>
      <c r="L234" s="5">
        <f t="shared" si="27"/>
        <v>-10371.724703398093</v>
      </c>
      <c r="M234" s="11">
        <f t="shared" si="22"/>
        <v>3428377.1922572912</v>
      </c>
    </row>
    <row r="235" spans="1:13">
      <c r="A235" s="1">
        <v>219</v>
      </c>
      <c r="B235" s="11">
        <f t="shared" si="23"/>
        <v>3809200.6759113665</v>
      </c>
      <c r="D235" s="5">
        <f t="shared" si="24"/>
        <v>29148.666041756554</v>
      </c>
      <c r="E235" s="5"/>
      <c r="F235" s="5">
        <f t="shared" si="21"/>
        <v>1587.1669482964028</v>
      </c>
      <c r="G235" s="5">
        <f t="shared" si="25"/>
        <v>6983.5345725041698</v>
      </c>
      <c r="H235" s="5">
        <f t="shared" si="26"/>
        <v>10206.239817557889</v>
      </c>
      <c r="L235" s="5">
        <f t="shared" si="27"/>
        <v>-10371.724703398093</v>
      </c>
      <c r="M235" s="11">
        <f t="shared" si="22"/>
        <v>3458871.5992026092</v>
      </c>
    </row>
    <row r="236" spans="1:13">
      <c r="A236" s="1">
        <v>220</v>
      </c>
      <c r="B236" s="11">
        <f t="shared" si="23"/>
        <v>3809200.6759113665</v>
      </c>
      <c r="D236" s="5">
        <f t="shared" si="24"/>
        <v>29148.666041756554</v>
      </c>
      <c r="E236" s="5"/>
      <c r="F236" s="5">
        <f t="shared" si="21"/>
        <v>1587.1669482964028</v>
      </c>
      <c r="G236" s="5">
        <f t="shared" si="25"/>
        <v>6983.5345725041698</v>
      </c>
      <c r="H236" s="5">
        <f t="shared" si="26"/>
        <v>10206.239817557889</v>
      </c>
      <c r="L236" s="5">
        <f t="shared" si="27"/>
        <v>-10371.724703398093</v>
      </c>
      <c r="M236" s="11">
        <f t="shared" si="22"/>
        <v>3489729.4983714754</v>
      </c>
    </row>
    <row r="237" spans="1:13">
      <c r="A237" s="1">
        <v>221</v>
      </c>
      <c r="B237" s="11">
        <f t="shared" si="23"/>
        <v>3809200.6759113665</v>
      </c>
      <c r="D237" s="5">
        <f t="shared" si="24"/>
        <v>29148.666041756554</v>
      </c>
      <c r="E237" s="5"/>
      <c r="F237" s="5">
        <f t="shared" si="21"/>
        <v>1587.1669482964028</v>
      </c>
      <c r="G237" s="5">
        <f t="shared" si="25"/>
        <v>6983.5345725041698</v>
      </c>
      <c r="H237" s="5">
        <f t="shared" si="26"/>
        <v>10206.239817557889</v>
      </c>
      <c r="L237" s="5">
        <f t="shared" si="27"/>
        <v>-10371.724703398093</v>
      </c>
      <c r="M237" s="11">
        <f t="shared" si="22"/>
        <v>3520955.222577997</v>
      </c>
    </row>
    <row r="238" spans="1:13">
      <c r="A238" s="1">
        <v>222</v>
      </c>
      <c r="B238" s="11">
        <f t="shared" si="23"/>
        <v>3809200.6759113665</v>
      </c>
      <c r="D238" s="5">
        <f t="shared" si="24"/>
        <v>29148.666041756554</v>
      </c>
      <c r="E238" s="5"/>
      <c r="F238" s="5">
        <f t="shared" si="21"/>
        <v>1587.1669482964028</v>
      </c>
      <c r="G238" s="5">
        <f t="shared" si="25"/>
        <v>6983.5345725041698</v>
      </c>
      <c r="H238" s="5">
        <f t="shared" si="26"/>
        <v>10206.239817557889</v>
      </c>
      <c r="L238" s="5">
        <f t="shared" si="27"/>
        <v>-10371.724703398093</v>
      </c>
      <c r="M238" s="11">
        <f t="shared" si="22"/>
        <v>3552553.1562832668</v>
      </c>
    </row>
    <row r="239" spans="1:13">
      <c r="A239" s="1">
        <v>223</v>
      </c>
      <c r="B239" s="11">
        <f t="shared" si="23"/>
        <v>3809200.6759113665</v>
      </c>
      <c r="D239" s="5">
        <f t="shared" si="24"/>
        <v>29148.666041756554</v>
      </c>
      <c r="E239" s="5"/>
      <c r="F239" s="5">
        <f t="shared" si="21"/>
        <v>1587.1669482964028</v>
      </c>
      <c r="G239" s="5">
        <f t="shared" si="25"/>
        <v>6983.5345725041698</v>
      </c>
      <c r="H239" s="5">
        <f t="shared" si="26"/>
        <v>10206.239817557889</v>
      </c>
      <c r="L239" s="5">
        <f t="shared" si="27"/>
        <v>-10371.724703398093</v>
      </c>
      <c r="M239" s="11">
        <f t="shared" si="22"/>
        <v>3584527.7362109954</v>
      </c>
    </row>
    <row r="240" spans="1:13">
      <c r="A240" s="1">
        <v>224</v>
      </c>
      <c r="B240" s="11">
        <f t="shared" si="23"/>
        <v>3809200.6759113665</v>
      </c>
      <c r="D240" s="5">
        <f t="shared" si="24"/>
        <v>29148.666041756554</v>
      </c>
      <c r="E240" s="5"/>
      <c r="F240" s="5">
        <f t="shared" si="21"/>
        <v>1587.1669482964028</v>
      </c>
      <c r="G240" s="5">
        <f t="shared" si="25"/>
        <v>6983.5345725041698</v>
      </c>
      <c r="H240" s="5">
        <f t="shared" si="26"/>
        <v>10206.239817557889</v>
      </c>
      <c r="L240" s="5">
        <f t="shared" si="27"/>
        <v>-10371.724703398093</v>
      </c>
      <c r="M240" s="11">
        <f t="shared" si="22"/>
        <v>3616883.4519704781</v>
      </c>
    </row>
    <row r="241" spans="1:13">
      <c r="A241" s="1">
        <v>225</v>
      </c>
      <c r="B241" s="11">
        <f t="shared" si="23"/>
        <v>3809200.6759113665</v>
      </c>
      <c r="D241" s="5">
        <f t="shared" si="24"/>
        <v>29148.666041756554</v>
      </c>
      <c r="E241" s="5"/>
      <c r="F241" s="5">
        <f t="shared" ref="F241:F248" si="28">B241*$C$8/12</f>
        <v>1587.1669482964028</v>
      </c>
      <c r="G241" s="5">
        <f t="shared" si="25"/>
        <v>6983.5345725041698</v>
      </c>
      <c r="H241" s="5">
        <f t="shared" si="26"/>
        <v>10206.239817557889</v>
      </c>
      <c r="L241" s="5">
        <f t="shared" si="27"/>
        <v>-10371.724703398093</v>
      </c>
      <c r="M241" s="11">
        <f t="shared" ref="M241:M248" si="29">M240*(1+$D$10)+L241</f>
        <v>3649624.8466869909</v>
      </c>
    </row>
    <row r="242" spans="1:13">
      <c r="A242" s="1">
        <v>226</v>
      </c>
      <c r="B242" s="11">
        <f t="shared" si="23"/>
        <v>3809200.6759113665</v>
      </c>
      <c r="D242" s="5">
        <f t="shared" si="24"/>
        <v>29148.666041756554</v>
      </c>
      <c r="E242" s="5"/>
      <c r="F242" s="5">
        <f t="shared" si="28"/>
        <v>1587.1669482964028</v>
      </c>
      <c r="G242" s="5">
        <f t="shared" si="25"/>
        <v>6983.5345725041698</v>
      </c>
      <c r="H242" s="5">
        <f t="shared" si="26"/>
        <v>10206.239817557889</v>
      </c>
      <c r="L242" s="5">
        <f t="shared" si="27"/>
        <v>-10371.724703398093</v>
      </c>
      <c r="M242" s="11">
        <f t="shared" si="29"/>
        <v>3682756.517639698</v>
      </c>
    </row>
    <row r="243" spans="1:13">
      <c r="A243" s="1">
        <v>227</v>
      </c>
      <c r="B243" s="11">
        <f t="shared" si="23"/>
        <v>3809200.6759113665</v>
      </c>
      <c r="D243" s="5">
        <f t="shared" si="24"/>
        <v>29148.666041756554</v>
      </c>
      <c r="E243" s="5"/>
      <c r="F243" s="5">
        <f t="shared" si="28"/>
        <v>1587.1669482964028</v>
      </c>
      <c r="G243" s="5">
        <f t="shared" si="25"/>
        <v>6983.5345725041698</v>
      </c>
      <c r="H243" s="5">
        <f t="shared" si="26"/>
        <v>10206.239817557889</v>
      </c>
      <c r="L243" s="5">
        <f t="shared" si="27"/>
        <v>-10371.724703398093</v>
      </c>
      <c r="M243" s="11">
        <f t="shared" si="29"/>
        <v>3716283.1169071635</v>
      </c>
    </row>
    <row r="244" spans="1:13">
      <c r="A244" s="1">
        <v>228</v>
      </c>
      <c r="B244" s="11">
        <f t="shared" si="23"/>
        <v>3809200.6759113665</v>
      </c>
      <c r="D244" s="5">
        <f t="shared" si="24"/>
        <v>29148.666041756554</v>
      </c>
      <c r="E244" s="5"/>
      <c r="F244" s="5">
        <f t="shared" si="28"/>
        <v>1587.1669482964028</v>
      </c>
      <c r="G244" s="5">
        <f t="shared" si="25"/>
        <v>6983.5345725041698</v>
      </c>
      <c r="H244" s="5">
        <f t="shared" si="26"/>
        <v>10206.239817557889</v>
      </c>
      <c r="L244" s="5">
        <f t="shared" si="27"/>
        <v>-10371.724703398093</v>
      </c>
      <c r="M244" s="11">
        <f t="shared" si="29"/>
        <v>3750209.3520205598</v>
      </c>
    </row>
    <row r="245" spans="1:13">
      <c r="A245" s="1">
        <v>229</v>
      </c>
      <c r="B245" s="11">
        <f t="shared" si="23"/>
        <v>4071273.6824140684</v>
      </c>
      <c r="D245" s="5">
        <f t="shared" si="24"/>
        <v>31154.094265429405</v>
      </c>
      <c r="E245" s="5"/>
      <c r="F245" s="5">
        <f t="shared" si="28"/>
        <v>1696.3640343391953</v>
      </c>
      <c r="G245" s="5">
        <f t="shared" si="25"/>
        <v>7464.0017510924563</v>
      </c>
      <c r="H245" s="5">
        <f t="shared" si="26"/>
        <v>10206.239817557889</v>
      </c>
      <c r="L245" s="5">
        <f t="shared" si="27"/>
        <v>-11787.488662439864</v>
      </c>
      <c r="M245" s="11">
        <f t="shared" si="29"/>
        <v>3783124.2226656182</v>
      </c>
    </row>
    <row r="246" spans="1:13">
      <c r="A246" s="1">
        <v>230</v>
      </c>
      <c r="B246" s="11">
        <f t="shared" si="23"/>
        <v>4071273.6824140684</v>
      </c>
      <c r="D246" s="5">
        <f t="shared" si="24"/>
        <v>31154.094265429405</v>
      </c>
      <c r="E246" s="5"/>
      <c r="F246" s="5">
        <f t="shared" si="28"/>
        <v>1696.3640343391953</v>
      </c>
      <c r="G246" s="5">
        <f t="shared" si="25"/>
        <v>7464.0017510924563</v>
      </c>
      <c r="H246" s="5">
        <f t="shared" si="26"/>
        <v>10206.239817557889</v>
      </c>
      <c r="L246" s="5">
        <f t="shared" si="27"/>
        <v>-11787.488662439864</v>
      </c>
      <c r="M246" s="11">
        <f t="shared" si="29"/>
        <v>3816431.43737364</v>
      </c>
    </row>
    <row r="247" spans="1:13">
      <c r="A247" s="1">
        <v>231</v>
      </c>
      <c r="B247" s="11">
        <f t="shared" si="23"/>
        <v>4071273.6824140684</v>
      </c>
      <c r="D247" s="5">
        <f t="shared" si="24"/>
        <v>31154.094265429405</v>
      </c>
      <c r="E247" s="5"/>
      <c r="F247" s="5">
        <f t="shared" si="28"/>
        <v>1696.3640343391953</v>
      </c>
      <c r="G247" s="5">
        <f t="shared" si="25"/>
        <v>7464.0017510924563</v>
      </c>
      <c r="H247" s="5">
        <f t="shared" si="26"/>
        <v>10206.239817557889</v>
      </c>
      <c r="L247" s="5">
        <f t="shared" si="27"/>
        <v>-11787.488662439864</v>
      </c>
      <c r="M247" s="11">
        <f t="shared" si="29"/>
        <v>3850135.6728716101</v>
      </c>
    </row>
    <row r="248" spans="1:13">
      <c r="A248" s="1">
        <v>232</v>
      </c>
      <c r="B248" s="11">
        <f t="shared" si="23"/>
        <v>4071273.6824140684</v>
      </c>
      <c r="D248" s="5">
        <f t="shared" si="24"/>
        <v>31154.094265429405</v>
      </c>
      <c r="E248" s="5"/>
      <c r="F248" s="5">
        <f t="shared" si="28"/>
        <v>1696.3640343391953</v>
      </c>
      <c r="G248" s="5">
        <f t="shared" si="25"/>
        <v>7464.0017510924563</v>
      </c>
      <c r="H248" s="5">
        <f t="shared" si="26"/>
        <v>10206.239817557889</v>
      </c>
      <c r="L248" s="5">
        <f t="shared" si="27"/>
        <v>-11787.488662439864</v>
      </c>
      <c r="M248" s="11">
        <f t="shared" si="29"/>
        <v>3884241.661632929</v>
      </c>
    </row>
    <row r="249" spans="1:13">
      <c r="A249" s="1">
        <v>233</v>
      </c>
      <c r="B249" s="11">
        <f t="shared" si="23"/>
        <v>4071273.6824140684</v>
      </c>
      <c r="D249" s="5">
        <f t="shared" si="24"/>
        <v>31154.094265429405</v>
      </c>
      <c r="E249" s="5"/>
      <c r="F249" s="5">
        <f t="shared" ref="F249:F256" si="30">B249*$C$8/12</f>
        <v>1696.3640343391953</v>
      </c>
      <c r="G249" s="5">
        <f t="shared" si="25"/>
        <v>7464.0017510924563</v>
      </c>
      <c r="H249" s="5">
        <f t="shared" si="26"/>
        <v>10206.239817557889</v>
      </c>
      <c r="L249" s="5">
        <f t="shared" si="27"/>
        <v>-11787.488662439864</v>
      </c>
      <c r="M249" s="11">
        <f t="shared" ref="M249:M256" si="31">M248*(1+$D$10)+L249</f>
        <v>3918754.192541908</v>
      </c>
    </row>
    <row r="250" spans="1:13">
      <c r="A250" s="1">
        <v>234</v>
      </c>
      <c r="B250" s="11">
        <f t="shared" si="23"/>
        <v>4071273.6824140684</v>
      </c>
      <c r="D250" s="5">
        <f t="shared" si="24"/>
        <v>31154.094265429405</v>
      </c>
      <c r="E250" s="5"/>
      <c r="F250" s="5">
        <f t="shared" si="30"/>
        <v>1696.3640343391953</v>
      </c>
      <c r="G250" s="5">
        <f t="shared" si="25"/>
        <v>7464.0017510924563</v>
      </c>
      <c r="H250" s="5">
        <f t="shared" si="26"/>
        <v>10206.239817557889</v>
      </c>
      <c r="L250" s="5">
        <f t="shared" si="27"/>
        <v>-11787.488662439864</v>
      </c>
      <c r="M250" s="11">
        <f t="shared" si="31"/>
        <v>3953678.111566186</v>
      </c>
    </row>
    <row r="251" spans="1:13">
      <c r="A251" s="1">
        <v>235</v>
      </c>
      <c r="B251" s="11">
        <f t="shared" si="23"/>
        <v>4071273.6824140684</v>
      </c>
      <c r="D251" s="5">
        <f t="shared" si="24"/>
        <v>31154.094265429405</v>
      </c>
      <c r="E251" s="5"/>
      <c r="F251" s="5">
        <f t="shared" si="30"/>
        <v>1696.3640343391953</v>
      </c>
      <c r="G251" s="5">
        <f t="shared" si="25"/>
        <v>7464.0017510924563</v>
      </c>
      <c r="H251" s="5">
        <f t="shared" si="26"/>
        <v>10206.239817557889</v>
      </c>
      <c r="L251" s="5">
        <f t="shared" si="27"/>
        <v>-11787.488662439864</v>
      </c>
      <c r="M251" s="11">
        <f t="shared" si="31"/>
        <v>3989018.3224371597</v>
      </c>
    </row>
    <row r="252" spans="1:13">
      <c r="A252" s="1">
        <v>236</v>
      </c>
      <c r="B252" s="11">
        <f t="shared" si="23"/>
        <v>4071273.6824140684</v>
      </c>
      <c r="D252" s="5">
        <f t="shared" si="24"/>
        <v>31154.094265429405</v>
      </c>
      <c r="E252" s="5"/>
      <c r="F252" s="5">
        <f t="shared" si="30"/>
        <v>1696.3640343391953</v>
      </c>
      <c r="G252" s="5">
        <f t="shared" si="25"/>
        <v>7464.0017510924563</v>
      </c>
      <c r="H252" s="5">
        <f t="shared" si="26"/>
        <v>10206.239817557889</v>
      </c>
      <c r="L252" s="5">
        <f t="shared" si="27"/>
        <v>-11787.488662439864</v>
      </c>
      <c r="M252" s="11">
        <f t="shared" si="31"/>
        <v>4024779.7873385269</v>
      </c>
    </row>
    <row r="253" spans="1:13">
      <c r="A253" s="1">
        <v>237</v>
      </c>
      <c r="B253" s="11">
        <f t="shared" si="23"/>
        <v>4071273.6824140684</v>
      </c>
      <c r="D253" s="5">
        <f t="shared" si="24"/>
        <v>31154.094265429405</v>
      </c>
      <c r="E253" s="5"/>
      <c r="F253" s="5">
        <f t="shared" si="30"/>
        <v>1696.3640343391953</v>
      </c>
      <c r="G253" s="5">
        <f t="shared" si="25"/>
        <v>7464.0017510924563</v>
      </c>
      <c r="H253" s="5">
        <f t="shared" si="26"/>
        <v>10206.239817557889</v>
      </c>
      <c r="L253" s="5">
        <f t="shared" si="27"/>
        <v>-11787.488662439864</v>
      </c>
      <c r="M253" s="11">
        <f t="shared" si="31"/>
        <v>4060967.5276030339</v>
      </c>
    </row>
    <row r="254" spans="1:13">
      <c r="A254" s="1">
        <v>238</v>
      </c>
      <c r="B254" s="11">
        <f t="shared" si="23"/>
        <v>4071273.6824140684</v>
      </c>
      <c r="D254" s="5">
        <f t="shared" si="24"/>
        <v>31154.094265429405</v>
      </c>
      <c r="E254" s="5"/>
      <c r="F254" s="5">
        <f t="shared" si="30"/>
        <v>1696.3640343391953</v>
      </c>
      <c r="G254" s="5">
        <f t="shared" si="25"/>
        <v>7464.0017510924563</v>
      </c>
      <c r="H254" s="5">
        <f t="shared" si="26"/>
        <v>10206.239817557889</v>
      </c>
      <c r="L254" s="5">
        <f t="shared" si="27"/>
        <v>-11787.488662439864</v>
      </c>
      <c r="M254" s="11">
        <f t="shared" si="31"/>
        <v>4097586.6244175318</v>
      </c>
    </row>
    <row r="255" spans="1:13">
      <c r="A255" s="1">
        <v>239</v>
      </c>
      <c r="B255" s="11">
        <f t="shared" si="23"/>
        <v>4071273.6824140684</v>
      </c>
      <c r="D255" s="5">
        <f t="shared" si="24"/>
        <v>31154.094265429405</v>
      </c>
      <c r="E255" s="5"/>
      <c r="F255" s="5">
        <f t="shared" si="30"/>
        <v>1696.3640343391953</v>
      </c>
      <c r="G255" s="5">
        <f t="shared" si="25"/>
        <v>7464.0017510924563</v>
      </c>
      <c r="H255" s="5">
        <f t="shared" si="26"/>
        <v>10206.239817557889</v>
      </c>
      <c r="L255" s="5">
        <f t="shared" si="27"/>
        <v>-11787.488662439864</v>
      </c>
      <c r="M255" s="11">
        <f t="shared" si="31"/>
        <v>4134642.2195364339</v>
      </c>
    </row>
    <row r="256" spans="1:13">
      <c r="A256" s="1">
        <v>240</v>
      </c>
      <c r="B256" s="11">
        <f t="shared" si="23"/>
        <v>4071273.6824140684</v>
      </c>
      <c r="D256" s="5">
        <f t="shared" si="24"/>
        <v>31154.094265429405</v>
      </c>
      <c r="E256" s="5"/>
      <c r="F256" s="5">
        <f t="shared" si="30"/>
        <v>1696.3640343391953</v>
      </c>
      <c r="G256" s="5">
        <f t="shared" si="25"/>
        <v>7464.0017510924563</v>
      </c>
      <c r="H256" s="5">
        <f t="shared" si="26"/>
        <v>10206.239817557889</v>
      </c>
      <c r="L256" s="5">
        <f t="shared" si="27"/>
        <v>-11787.488662439864</v>
      </c>
      <c r="M256" s="11">
        <f t="shared" si="31"/>
        <v>4172139.5160036795</v>
      </c>
    </row>
    <row r="257" spans="1:14">
      <c r="A257" s="12">
        <v>241</v>
      </c>
      <c r="B257" s="13">
        <f t="shared" si="23"/>
        <v>4351377.3117641564</v>
      </c>
      <c r="C257" s="13"/>
      <c r="D257" s="13">
        <f t="shared" si="24"/>
        <v>33297.495950890945</v>
      </c>
      <c r="E257" s="13"/>
      <c r="F257" s="13">
        <f t="shared" ref="F257" si="32">B257*$C$8/12</f>
        <v>1813.0738799017317</v>
      </c>
      <c r="G257" s="13">
        <f t="shared" ref="G257" si="33">IF(MOD(A256,12)=0,G256*(1+$C$9),G256)</f>
        <v>7977.5250715676175</v>
      </c>
      <c r="H257" s="13">
        <v>0</v>
      </c>
      <c r="I257" s="12"/>
      <c r="J257" s="12"/>
      <c r="K257" s="12"/>
      <c r="L257" s="13">
        <f t="shared" si="27"/>
        <v>-23506.896999421599</v>
      </c>
      <c r="N257" s="4" t="s">
        <v>26</v>
      </c>
    </row>
  </sheetData>
  <sheetProtection password="DC8A" sheet="1" objects="1" scenarios="1"/>
  <mergeCells count="2">
    <mergeCell ref="L14:M14"/>
    <mergeCell ref="F14:H14"/>
  </mergeCells>
  <hyperlinks>
    <hyperlink ref="F8" r:id="rId1"/>
    <hyperlink ref="F7" r:id="rId2"/>
    <hyperlink ref="F6" r:id="rId3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 Rent vs Buy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2018-01-02T08:59:51Z</dcterms:modified>
</cp:coreProperties>
</file>